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0"/>
  </bookViews>
  <sheets>
    <sheet name="Отчет" sheetId="5" r:id="rId1"/>
  </sheets>
  <calcPr calcId="162913"/>
</workbook>
</file>

<file path=xl/calcChain.xml><?xml version="1.0" encoding="utf-8"?>
<calcChain xmlns="http://schemas.openxmlformats.org/spreadsheetml/2006/main">
  <c r="C28" i="5" l="1"/>
  <c r="C29" i="5"/>
  <c r="C37" i="5"/>
  <c r="C31" i="5"/>
  <c r="C30" i="5"/>
  <c r="C27" i="5"/>
  <c r="C26" i="5"/>
  <c r="C25" i="5"/>
  <c r="C24" i="5"/>
  <c r="C23" i="5"/>
  <c r="C22" i="5"/>
  <c r="C21" i="5"/>
  <c r="C20" i="5"/>
  <c r="C19" i="5"/>
  <c r="C18" i="5"/>
  <c r="C17" i="5"/>
  <c r="C34" i="5" l="1"/>
  <c r="C33" i="5"/>
  <c r="C12" i="5"/>
  <c r="C11" i="5"/>
  <c r="C14" i="5" l="1"/>
  <c r="C36" i="5" l="1"/>
</calcChain>
</file>

<file path=xl/sharedStrings.xml><?xml version="1.0" encoding="utf-8"?>
<sst xmlns="http://schemas.openxmlformats.org/spreadsheetml/2006/main" count="39" uniqueCount="39">
  <si>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</si>
  <si>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</si>
  <si>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</si>
  <si>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</si>
  <si>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</si>
  <si>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</si>
  <si>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</si>
  <si>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</si>
  <si>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</si>
  <si>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</si>
  <si>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</si>
  <si>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</si>
  <si>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</si>
  <si>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</si>
  <si>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</si>
  <si>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</si>
  <si>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</si>
  <si>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</si>
  <si>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</si>
  <si>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ПАО"Вымпелком".</t>
  </si>
  <si>
    <t>7) Аварийно-ремонтная служба ООО "АРС"</t>
  </si>
  <si>
    <t>8) Тех.обслуживание вентканалов и дымоходов, газопровода ВГС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</si>
  <si>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</si>
  <si>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</si>
  <si>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</si>
  <si>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</si>
  <si>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9) ОДН по холодному водоснабжению</t>
  </si>
  <si>
    <t>1)        Адрес дома:    ш.Наугорское, д.11</t>
  </si>
  <si>
    <t>3)       Дата принятия в управление:    01.11.2021г.</t>
  </si>
  <si>
    <t>7)Общая задолженность  собственников и нанимателей по ЖКУ (квитанции) на 01.01.2022г.</t>
  </si>
  <si>
    <t>8)Общая задолженность  собственников и нанимателей многоквартирного дома за выполненные работы на 01.01.2022г.</t>
  </si>
  <si>
    <t>2)       Площадь дома 3806,20 кв.м</t>
  </si>
  <si>
    <t>Ремонт освещения 8 подъезда</t>
  </si>
  <si>
    <t>15) Услуги по управлению</t>
  </si>
  <si>
    <t>14)Техническое диагностирование газопровода ГТЭ</t>
  </si>
  <si>
    <t>Ремонт мягкой кровли, вытяжки на доме,кв.63</t>
  </si>
  <si>
    <t>жилым домом в период с 01.01.2021г.по 31.12.2021г.</t>
  </si>
  <si>
    <t xml:space="preserve"> 4.1.Задолженность собственников и нанимателей по данным услугам на 01.01.2021г. (КВИТАНЦИИ)</t>
  </si>
  <si>
    <t xml:space="preserve"> 4.2.Задолженность собственников и нанимателей за выполненные работы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</si>
</sst>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left" wrapText="1" indent="1"/>
    </xf>
    <xf numFmtId="0" fontId="5" fillId="0" borderId="0" xfId="0" applyFont="1"/>
    <xf numFmtId="0" fontId="6" fillId="2" borderId="1" xfId="0" applyFont="1" applyFill="1" applyBorder="1" applyAlignment="1">
      <alignment horizontal="left" wrapText="1" indent="1"/>
    </xf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0" fontId="0" fillId="0" borderId="0" xfId="0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2" fontId="5" fillId="2" borderId="1" xfId="0" applyNumberFormat="1" applyFont="1" applyFill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0"/>
  <sheetViews>
    <sheetView tabSelected="1" workbookViewId="0">
      <selection activeCell="B11" sqref="B11"/>
    </sheetView>
  </sheetViews>
  <sheetFormatPr defaultRowHeight="12" customHeight="1" x14ac:dyDescent="0.25"/>
  <cols>
    <col min="1" max="1" width="1.42578125" customWidth="1"/>
    <col min="2" max="2" width="77.42578125" customWidth="1"/>
    <col min="3" max="3" width="11" customWidth="1"/>
    <col min="4" max="4" width="3.85546875" customWidth="1"/>
    <col min="5" max="5" width="9.5703125" bestFit="1" customWidth="1"/>
  </cols>
  <sheetData>
    <row r="1" spans="2:5" ht="12" customHeight="1" x14ac:dyDescent="0.25">
      <c r="B1" s="3" t="s">
        <v>0</v>
      </c>
    </row>
    <row r="2" spans="2:5" ht="12" customHeight="1" x14ac:dyDescent="0.25">
      <c r="B2" s="1" t="s">
        <v>2</v>
      </c>
    </row>
    <row r="3" spans="2:5" ht="12" customHeight="1" x14ac:dyDescent="0.25">
      <c r="B3" s="4" t="s">
        <v>36</v>
      </c>
    </row>
    <row r="4" spans="2:5" ht="12" customHeight="1" x14ac:dyDescent="0.25">
      <c r="B4" s="5" t="s">
        <v>27</v>
      </c>
      <c r="C4" s="6"/>
    </row>
    <row r="5" spans="2:5" ht="12" customHeight="1" x14ac:dyDescent="0.25">
      <c r="B5" s="5" t="s">
        <v>31</v>
      </c>
      <c r="C5" s="6"/>
    </row>
    <row r="6" spans="2:5" ht="12" customHeight="1" x14ac:dyDescent="0.25">
      <c r="B6" s="5" t="s">
        <v>28</v>
      </c>
      <c r="C6" s="6"/>
    </row>
    <row r="7" spans="2:5" ht="51.75" customHeight="1" x14ac:dyDescent="0.25">
      <c r="B7" s="31" t="s">
        <v>3</v>
      </c>
      <c r="C7" s="32"/>
    </row>
    <row r="8" spans="2:5" ht="27" customHeight="1" x14ac:dyDescent="0.25">
      <c r="B8" s="33" t="s">
        <v>7</v>
      </c>
      <c r="C8" s="34"/>
    </row>
    <row r="9" spans="2:5" ht="25.5" customHeight="1" x14ac:dyDescent="0.25">
      <c r="B9" s="7" t="s">
        <v>37</v>
      </c>
      <c r="C9" s="27">
        <v>0</v>
      </c>
    </row>
    <row r="10" spans="2:5" ht="12" customHeight="1" x14ac:dyDescent="0.25">
      <c r="B10" s="5" t="s">
        <v>38</v>
      </c>
      <c r="C10" s="27">
        <v>0</v>
      </c>
    </row>
    <row r="11" spans="2:5" ht="12" customHeight="1" x14ac:dyDescent="0.25">
      <c r="B11" s="5" t="s">
        <v>14</v>
      </c>
      <c r="C11" s="28">
        <f>60384.38</f>
        <v>60384.38</v>
      </c>
    </row>
    <row r="12" spans="2:5" ht="12" customHeight="1" x14ac:dyDescent="0.25">
      <c r="B12" s="5" t="s">
        <v>15</v>
      </c>
      <c r="C12" s="29">
        <f>36073.75</f>
        <v>36073.75</v>
      </c>
    </row>
    <row r="13" spans="2:5" ht="12" customHeight="1" x14ac:dyDescent="0.25">
      <c r="B13" s="5" t="s">
        <v>19</v>
      </c>
      <c r="C13" s="29">
        <v>0</v>
      </c>
      <c r="E13" s="2"/>
    </row>
    <row r="14" spans="2:5" ht="12" customHeight="1" x14ac:dyDescent="0.25">
      <c r="B14" s="5" t="s">
        <v>16</v>
      </c>
      <c r="C14" s="30">
        <f>C13+C12</f>
        <v>36073.75</v>
      </c>
      <c r="E14" s="25"/>
    </row>
    <row r="15" spans="2:5" ht="25.5" customHeight="1" x14ac:dyDescent="0.25">
      <c r="B15" s="33" t="s">
        <v>17</v>
      </c>
      <c r="C15" s="34"/>
    </row>
    <row r="16" spans="2:5" ht="12" customHeight="1" x14ac:dyDescent="0.25">
      <c r="B16" s="21" t="s">
        <v>1</v>
      </c>
      <c r="C16" s="23"/>
    </row>
    <row r="17" spans="2:5" ht="12" customHeight="1" x14ac:dyDescent="0.25">
      <c r="B17" s="22" t="s">
        <v>8</v>
      </c>
      <c r="C17" s="24">
        <f>5287.27</f>
        <v>5287.27</v>
      </c>
      <c r="E17" s="25"/>
    </row>
    <row r="18" spans="2:5" ht="12" customHeight="1" x14ac:dyDescent="0.25">
      <c r="B18" s="17" t="s">
        <v>9</v>
      </c>
      <c r="C18" s="16">
        <f>478.25</f>
        <v>478.25</v>
      </c>
    </row>
    <row r="19" spans="2:5" ht="12" customHeight="1" x14ac:dyDescent="0.25">
      <c r="B19" s="17" t="s">
        <v>10</v>
      </c>
      <c r="C19" s="19">
        <f>918.54</f>
        <v>918.54</v>
      </c>
    </row>
    <row r="20" spans="2:5" ht="12" customHeight="1" x14ac:dyDescent="0.25">
      <c r="B20" s="17" t="s">
        <v>11</v>
      </c>
      <c r="C20" s="19">
        <f>614.89</f>
        <v>614.89</v>
      </c>
    </row>
    <row r="21" spans="2:5" ht="12" customHeight="1" x14ac:dyDescent="0.25">
      <c r="B21" s="17" t="s">
        <v>12</v>
      </c>
      <c r="C21" s="19">
        <f>11000</f>
        <v>11000</v>
      </c>
    </row>
    <row r="22" spans="2:5" ht="12" customHeight="1" x14ac:dyDescent="0.25">
      <c r="B22" s="17" t="s">
        <v>13</v>
      </c>
      <c r="C22" s="20">
        <f>292.63</f>
        <v>292.63</v>
      </c>
    </row>
    <row r="23" spans="2:5" ht="12" customHeight="1" x14ac:dyDescent="0.25">
      <c r="B23" s="17" t="s">
        <v>20</v>
      </c>
      <c r="C23" s="19">
        <f>2527.2</f>
        <v>2527.1999999999998</v>
      </c>
    </row>
    <row r="24" spans="2:5" ht="12" customHeight="1" x14ac:dyDescent="0.25">
      <c r="B24" s="17" t="s">
        <v>21</v>
      </c>
      <c r="C24" s="19">
        <f>1010.88</f>
        <v>1010.88</v>
      </c>
    </row>
    <row r="25" spans="2:5" ht="12" customHeight="1" x14ac:dyDescent="0.25">
      <c r="B25" s="17" t="s">
        <v>26</v>
      </c>
      <c r="C25" s="19">
        <f>376.6</f>
        <v>376.6</v>
      </c>
    </row>
    <row r="26" spans="2:5" ht="12" customHeight="1" x14ac:dyDescent="0.25">
      <c r="B26" s="17" t="s">
        <v>22</v>
      </c>
      <c r="C26" s="20">
        <f>3843.16</f>
        <v>3843.16</v>
      </c>
    </row>
    <row r="27" spans="2:5" ht="12" customHeight="1" x14ac:dyDescent="0.25">
      <c r="B27" s="17" t="s">
        <v>23</v>
      </c>
      <c r="C27" s="19">
        <f>208.17+1741.65+300</f>
        <v>2249.8200000000002</v>
      </c>
    </row>
    <row r="28" spans="2:5" ht="12" customHeight="1" x14ac:dyDescent="0.25">
      <c r="B28" s="17" t="s">
        <v>24</v>
      </c>
      <c r="C28" s="19">
        <f>214.26+5526.28+107.23</f>
        <v>5847.7699999999995</v>
      </c>
    </row>
    <row r="29" spans="2:5" ht="12" customHeight="1" x14ac:dyDescent="0.25">
      <c r="B29" s="17" t="s">
        <v>25</v>
      </c>
      <c r="C29" s="19">
        <f>383.52+191.95</f>
        <v>575.47</v>
      </c>
    </row>
    <row r="30" spans="2:5" ht="12" customHeight="1" x14ac:dyDescent="0.25">
      <c r="B30" s="17" t="s">
        <v>34</v>
      </c>
      <c r="C30" s="19">
        <f>16000</f>
        <v>16000</v>
      </c>
    </row>
    <row r="31" spans="2:5" ht="12" customHeight="1" x14ac:dyDescent="0.25">
      <c r="B31" s="17" t="s">
        <v>33</v>
      </c>
      <c r="C31" s="19">
        <f>6569.42</f>
        <v>6569.42</v>
      </c>
    </row>
    <row r="32" spans="2:5" ht="28.5" customHeight="1" x14ac:dyDescent="0.25">
      <c r="B32" s="9" t="s">
        <v>18</v>
      </c>
      <c r="C32" s="10"/>
    </row>
    <row r="33" spans="2:5" ht="12" customHeight="1" x14ac:dyDescent="0.25">
      <c r="B33" s="17" t="s">
        <v>35</v>
      </c>
      <c r="C33" s="15">
        <f>7327+4876</f>
        <v>12203</v>
      </c>
      <c r="E33" s="25"/>
    </row>
    <row r="34" spans="2:5" ht="12" customHeight="1" x14ac:dyDescent="0.25">
      <c r="B34" s="17" t="s">
        <v>32</v>
      </c>
      <c r="C34" s="15">
        <f>6998</f>
        <v>6998</v>
      </c>
      <c r="E34" s="25"/>
    </row>
    <row r="35" spans="2:5" ht="12" customHeight="1" x14ac:dyDescent="0.25">
      <c r="B35" s="18"/>
      <c r="C35" s="15"/>
      <c r="E35" s="25"/>
    </row>
    <row r="36" spans="2:5" ht="24.75" customHeight="1" x14ac:dyDescent="0.25">
      <c r="B36" s="11" t="s">
        <v>29</v>
      </c>
      <c r="C36" s="26">
        <f>C9+C12-C11</f>
        <v>-24310.629999999997</v>
      </c>
      <c r="D36" s="14"/>
      <c r="E36" s="25"/>
    </row>
    <row r="37" spans="2:5" ht="26.25" customHeight="1" x14ac:dyDescent="0.25">
      <c r="B37" s="12" t="s">
        <v>30</v>
      </c>
      <c r="C37" s="26">
        <f>C10+C14-C17-C18-C20-C19-C21-C22-C23-C24-C25-C26-C27-C28-C29-C31-C33-C34-C30-C35</f>
        <v>-40719.15</v>
      </c>
      <c r="D37" s="14"/>
      <c r="E37" s="14"/>
    </row>
    <row r="38" spans="2:5" ht="12" customHeight="1" x14ac:dyDescent="0.25">
      <c r="B38" s="13" t="s">
        <v>4</v>
      </c>
      <c r="C38" s="8"/>
    </row>
    <row r="39" spans="2:5" ht="12" customHeight="1" x14ac:dyDescent="0.25">
      <c r="B39" s="8" t="s">
        <v>5</v>
      </c>
      <c r="C39" s="8"/>
    </row>
    <row r="40" spans="2:5" ht="12" customHeight="1" x14ac:dyDescent="0.25">
      <c r="B40" s="13" t="s">
        <v>6</v>
      </c>
      <c r="C40" s="8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2022-02-28T17:24:44Z</dcterms:modified>
</cp:coreProperties>
</file>