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5" i="5"/>
  <c r="C22" i="5"/>
  <c r="C21" i="5"/>
  <c r="C38" i="5"/>
  <c r="C36" i="5"/>
  <c r="C35" i="5"/>
  <c r="C34" i="5"/>
  <c r="C33" i="5"/>
  <c r="C32" i="5"/>
  <c r="C14" i="5" l="1"/>
  <c r="C40" i="5" s="1"/>
  <c r="C39" i="5" l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<sst xmlns="http://schemas.openxmlformats.org/spreadsheetml/2006/main" count="43" uniqueCount="43">
  <si>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</si>
  <si>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</si>
  <si>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</si>
  <si>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</si>
  <si>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</si>
  <si>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</si>
  <si>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</si>
  <si>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</si>
  <si>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</si>
  <si>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</si>
  <si>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</si>
  <si>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</si>
  <si>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</si>
  <si>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</si>
  <si>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</si>
  <si>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</si>
  <si>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</si>
  <si>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</si>
  <si>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</si>
  <si>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ПАО"Вымпелком".</t>
  </si>
  <si>
    <t>7) Аварийно-ремонтная служба ООО "АРС"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</si>
  <si>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</si>
  <si>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</si>
  <si>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</si>
  <si>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</si>
  <si>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</si>
  <si>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</si>
  <si>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</si>
  <si>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2)       Площадь дома 6075,4 кв.м</t>
  </si>
  <si>
    <t>1)        Адрес дома:    ш.Наугорское, д.21</t>
  </si>
  <si>
    <t>3)       Дата принятия в управление:    01.07.2019г.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</si>
  <si>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</si>
  <si>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</si>
  <si>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</si>
  <si>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</si>
  <si>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</si>
  <si>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Благоустр.придомовой территории (распиловка и вывоз деревьев)</t>
  </si>
  <si>
    <t>Демонтаж и вывоз кирпичной кладки, бетонных плит(исп.погрузчика)</t>
  </si>
  <si>
    <t>Ремонт балконной плиты кв.114(исп.автогидроподъемника)</t>
  </si>
  <si>
    <t>Ремонт порожков,входа в подвал,ремонь отмоски</t>
  </si>
  <si>
    <t>Ремонт водопроводной сети ХВС  МПП ВКХ Водоканал</t>
  </si>
  <si>
    <t>Замена канализационных труб в кв 53, 60</t>
  </si>
  <si>
    <t>Замена задвижки на вводе, розлива  ХВС,  ЦО в т/подполье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</si>
</sst>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workbookViewId="0">
      <selection activeCell="B7" sqref="B7:C7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1" customWidth="1"/>
    <col min="4" max="4" width="3.88671875" customWidth="1"/>
    <col min="5" max="5" width="9.5546875" bestFit="1" customWidth="1"/>
  </cols>
  <sheetData>
    <row r="1" spans="2:5" ht="12" customHeight="1" x14ac:dyDescent="0.3">
      <c r="B1" s="3" t="s">
        <v>0</v>
      </c>
    </row>
    <row r="2" spans="2:5" ht="12" customHeight="1" x14ac:dyDescent="0.3">
      <c r="B2" s="1" t="s">
        <v>2</v>
      </c>
    </row>
    <row r="3" spans="2:5" ht="12" customHeight="1" x14ac:dyDescent="0.3">
      <c r="B3" s="4" t="s">
        <v>31</v>
      </c>
    </row>
    <row r="4" spans="2:5" ht="12" customHeight="1" x14ac:dyDescent="0.3">
      <c r="B4" s="5" t="s">
        <v>29</v>
      </c>
      <c r="C4" s="6"/>
    </row>
    <row r="5" spans="2:5" ht="12" customHeight="1" x14ac:dyDescent="0.3">
      <c r="B5" s="5" t="s">
        <v>28</v>
      </c>
      <c r="C5" s="6"/>
    </row>
    <row r="6" spans="2:5" ht="12" customHeight="1" x14ac:dyDescent="0.3">
      <c r="B6" s="5" t="s">
        <v>30</v>
      </c>
      <c r="C6" s="6"/>
    </row>
    <row r="7" spans="2:5" ht="69" customHeight="1" x14ac:dyDescent="0.3">
      <c r="B7" s="33" t="s">
        <v>3</v>
      </c>
      <c r="C7" s="34"/>
    </row>
    <row r="8" spans="2:5" ht="27" customHeight="1" x14ac:dyDescent="0.3">
      <c r="B8" s="35" t="s">
        <v>7</v>
      </c>
      <c r="C8" s="36"/>
    </row>
    <row r="9" spans="2:5" ht="25.5" customHeight="1" x14ac:dyDescent="0.3">
      <c r="B9" s="7" t="s">
        <v>32</v>
      </c>
      <c r="C9" s="29">
        <v>-15272.42</v>
      </c>
    </row>
    <row r="10" spans="2:5" ht="12" customHeight="1" x14ac:dyDescent="0.3">
      <c r="B10" s="5" t="s">
        <v>33</v>
      </c>
      <c r="C10" s="29">
        <v>-81690.5</v>
      </c>
    </row>
    <row r="11" spans="2:5" ht="12" customHeight="1" x14ac:dyDescent="0.3">
      <c r="B11" s="5" t="s">
        <v>14</v>
      </c>
      <c r="C11" s="30">
        <v>719685.66</v>
      </c>
    </row>
    <row r="12" spans="2:5" ht="12" customHeight="1" x14ac:dyDescent="0.3">
      <c r="B12" s="5" t="s">
        <v>15</v>
      </c>
      <c r="C12" s="31">
        <v>706332.97</v>
      </c>
    </row>
    <row r="13" spans="2:5" ht="12" customHeight="1" x14ac:dyDescent="0.3">
      <c r="B13" s="5" t="s">
        <v>19</v>
      </c>
      <c r="C13" s="31">
        <v>0</v>
      </c>
      <c r="E13" s="2"/>
    </row>
    <row r="14" spans="2:5" ht="12" customHeight="1" x14ac:dyDescent="0.3">
      <c r="B14" s="5" t="s">
        <v>16</v>
      </c>
      <c r="C14" s="32">
        <f>C13+C12</f>
        <v>706332.97</v>
      </c>
      <c r="E14" s="27"/>
    </row>
    <row r="15" spans="2:5" ht="25.5" customHeight="1" x14ac:dyDescent="0.3">
      <c r="B15" s="35" t="s">
        <v>17</v>
      </c>
      <c r="C15" s="36"/>
    </row>
    <row r="16" spans="2:5" ht="12" customHeight="1" x14ac:dyDescent="0.3">
      <c r="B16" s="22" t="s">
        <v>1</v>
      </c>
      <c r="C16" s="24"/>
    </row>
    <row r="17" spans="2:5" ht="12" customHeight="1" x14ac:dyDescent="0.3">
      <c r="B17" s="23" t="s">
        <v>8</v>
      </c>
      <c r="C17" s="25">
        <v>36495.769999999997</v>
      </c>
      <c r="E17" s="27"/>
    </row>
    <row r="18" spans="2:5" ht="12" customHeight="1" x14ac:dyDescent="0.3">
      <c r="B18" s="17" t="s">
        <v>9</v>
      </c>
      <c r="C18" s="16">
        <v>3301.12</v>
      </c>
    </row>
    <row r="19" spans="2:5" ht="12" customHeight="1" x14ac:dyDescent="0.3">
      <c r="B19" s="17" t="s">
        <v>10</v>
      </c>
      <c r="C19" s="20">
        <v>6340.25</v>
      </c>
    </row>
    <row r="20" spans="2:5" ht="12" customHeight="1" x14ac:dyDescent="0.3">
      <c r="B20" s="17" t="s">
        <v>11</v>
      </c>
      <c r="C20" s="20">
        <v>4244.3</v>
      </c>
    </row>
    <row r="21" spans="2:5" ht="12" customHeight="1" x14ac:dyDescent="0.3">
      <c r="B21" s="17" t="s">
        <v>12</v>
      </c>
      <c r="C21" s="20">
        <f>125388+3756+4300+7938.12+1120+9153.8+1070+10999+3050+5000+90900</f>
        <v>262674.92</v>
      </c>
    </row>
    <row r="22" spans="2:5" ht="12" customHeight="1" x14ac:dyDescent="0.3">
      <c r="B22" s="17" t="s">
        <v>13</v>
      </c>
      <c r="C22" s="21">
        <f>6648.9+540+380</f>
        <v>7568.9</v>
      </c>
    </row>
    <row r="23" spans="2:5" ht="12" customHeight="1" x14ac:dyDescent="0.3">
      <c r="B23" s="17" t="s">
        <v>20</v>
      </c>
      <c r="C23" s="20">
        <v>27840</v>
      </c>
    </row>
    <row r="24" spans="2:5" ht="12" customHeight="1" x14ac:dyDescent="0.3">
      <c r="B24" s="17" t="s">
        <v>21</v>
      </c>
      <c r="C24" s="20">
        <v>23361.72</v>
      </c>
    </row>
    <row r="25" spans="2:5" ht="12" customHeight="1" x14ac:dyDescent="0.3">
      <c r="B25" s="17" t="s">
        <v>27</v>
      </c>
      <c r="C25" s="19">
        <f>4781.34</f>
        <v>4781.34</v>
      </c>
    </row>
    <row r="26" spans="2:5" ht="12" customHeight="1" x14ac:dyDescent="0.3">
      <c r="B26" s="17" t="s">
        <v>22</v>
      </c>
      <c r="C26" s="21">
        <v>8769.92</v>
      </c>
    </row>
    <row r="27" spans="2:5" ht="12" customHeight="1" x14ac:dyDescent="0.3">
      <c r="B27" s="17" t="s">
        <v>23</v>
      </c>
      <c r="C27" s="20">
        <f>11906.22+20681.45+250</f>
        <v>32837.67</v>
      </c>
    </row>
    <row r="28" spans="2:5" ht="12" customHeight="1" x14ac:dyDescent="0.3">
      <c r="B28" s="17" t="s">
        <v>24</v>
      </c>
      <c r="C28" s="20">
        <f>4752.12+42666.99+1694.27</f>
        <v>49113.38</v>
      </c>
    </row>
    <row r="29" spans="2:5" ht="12" customHeight="1" x14ac:dyDescent="0.3">
      <c r="B29" s="17" t="s">
        <v>25</v>
      </c>
      <c r="C29" s="20">
        <f>7413.31+2643.06</f>
        <v>10056.370000000001</v>
      </c>
    </row>
    <row r="30" spans="2:5" ht="12" customHeight="1" x14ac:dyDescent="0.3">
      <c r="B30" s="17" t="s">
        <v>26</v>
      </c>
      <c r="C30" s="20">
        <v>62916.94</v>
      </c>
    </row>
    <row r="31" spans="2:5" ht="28.5" customHeight="1" x14ac:dyDescent="0.3">
      <c r="B31" s="9" t="s">
        <v>18</v>
      </c>
      <c r="C31" s="10"/>
    </row>
    <row r="32" spans="2:5" ht="12" customHeight="1" x14ac:dyDescent="0.3">
      <c r="B32" s="26" t="s">
        <v>36</v>
      </c>
      <c r="C32" s="15">
        <f>8303+22300+4000</f>
        <v>34603</v>
      </c>
      <c r="E32" s="27"/>
    </row>
    <row r="33" spans="2:5" ht="12" customHeight="1" x14ac:dyDescent="0.3">
      <c r="B33" s="26" t="s">
        <v>37</v>
      </c>
      <c r="C33" s="15">
        <f>15142</f>
        <v>15142</v>
      </c>
      <c r="E33" s="27"/>
    </row>
    <row r="34" spans="2:5" ht="12" customHeight="1" x14ac:dyDescent="0.3">
      <c r="B34" s="26" t="s">
        <v>42</v>
      </c>
      <c r="C34" s="15">
        <f>6092+5365+11761+27417</f>
        <v>50635</v>
      </c>
      <c r="E34" s="27"/>
    </row>
    <row r="35" spans="2:5" ht="12" customHeight="1" x14ac:dyDescent="0.3">
      <c r="B35" s="18" t="s">
        <v>41</v>
      </c>
      <c r="C35" s="15">
        <f>2814+1402</f>
        <v>4216</v>
      </c>
      <c r="E35" s="27"/>
    </row>
    <row r="36" spans="2:5" ht="12" customHeight="1" x14ac:dyDescent="0.3">
      <c r="B36" s="26" t="s">
        <v>38</v>
      </c>
      <c r="C36" s="15">
        <f>3600</f>
        <v>3600</v>
      </c>
      <c r="E36" s="27"/>
    </row>
    <row r="37" spans="2:5" ht="12" customHeight="1" x14ac:dyDescent="0.3">
      <c r="B37" s="26" t="s">
        <v>39</v>
      </c>
      <c r="C37" s="15">
        <v>37752</v>
      </c>
      <c r="E37" s="27"/>
    </row>
    <row r="38" spans="2:5" ht="12" customHeight="1" x14ac:dyDescent="0.3">
      <c r="B38" s="18" t="s">
        <v>40</v>
      </c>
      <c r="C38" s="15">
        <f>25859.83+3373.35</f>
        <v>29233.18</v>
      </c>
      <c r="E38" s="27"/>
    </row>
    <row r="39" spans="2:5" ht="24.75" customHeight="1" x14ac:dyDescent="0.3">
      <c r="B39" s="11" t="s">
        <v>34</v>
      </c>
      <c r="C39" s="28">
        <f>C9+C12-C11</f>
        <v>-28625.110000000102</v>
      </c>
      <c r="D39" s="14"/>
      <c r="E39" s="27"/>
    </row>
    <row r="40" spans="2:5" ht="26.25" customHeight="1" x14ac:dyDescent="0.3">
      <c r="B40" s="12" t="s">
        <v>35</v>
      </c>
      <c r="C40" s="28">
        <f>C10+C14-C17-C18-C20-C19-C21-C22-C23-C24-C25-C26-C27-C28-C29-C30-C32-C33-C34-C35-C36-C37-C38</f>
        <v>-90841.310000000114</v>
      </c>
      <c r="D40" s="14"/>
      <c r="E40" s="14"/>
    </row>
    <row r="41" spans="2:5" ht="12" customHeight="1" x14ac:dyDescent="0.3">
      <c r="B41" s="13" t="s">
        <v>4</v>
      </c>
      <c r="C41" s="8"/>
    </row>
    <row r="42" spans="2:5" ht="12" customHeight="1" x14ac:dyDescent="0.3">
      <c r="B42" s="8" t="s">
        <v>5</v>
      </c>
      <c r="C42" s="8"/>
    </row>
    <row r="43" spans="2:5" ht="12" customHeight="1" x14ac:dyDescent="0.3">
      <c r="B43" s="13" t="s">
        <v>6</v>
      </c>
      <c r="C43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2021-03-26T13:55:42Z</dcterms:modified>
</cp:coreProperties>
</file>