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0"/>
  </bookViews>
  <sheets>
    <sheet name="Отчет" sheetId="5" r:id="rId1"/>
  </sheets>
  <calcPr calcId="162913"/>
</workbook>
</file>

<file path=xl/calcChain.xml><?xml version="1.0" encoding="utf-8"?>
<calcChain xmlns="http://schemas.openxmlformats.org/spreadsheetml/2006/main">
  <c r="C29" i="5" l="1"/>
  <c r="C36" i="5"/>
  <c r="C28" i="5"/>
  <c r="C30" i="5"/>
  <c r="C27" i="5"/>
  <c r="C26" i="5"/>
  <c r="C25" i="5"/>
  <c r="C24" i="5"/>
  <c r="C23" i="5"/>
  <c r="C22" i="5"/>
  <c r="C21" i="5"/>
  <c r="C20" i="5"/>
  <c r="C19" i="5"/>
  <c r="C18" i="5"/>
  <c r="C17" i="5"/>
  <c r="C33" i="5" l="1"/>
  <c r="C32" i="5"/>
  <c r="C13" i="5"/>
  <c r="C12" i="5"/>
  <c r="C11" i="5"/>
  <c r="C35" i="5" l="1"/>
  <c r="C14" i="5" l="1"/>
</calcChain>
</file>

<file path=xl/sharedStrings.xml><?xml version="1.0" encoding="utf-8"?>
<sst xmlns="http://schemas.openxmlformats.org/spreadsheetml/2006/main" count="38" uniqueCount="38">
  <si>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</si>
  <si>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</si>
  <si>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</si>
  <si>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</si>
  <si>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</si>
  <si>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</si>
  <si>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</si>
  <si>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ул.Покровская, д.20</t>
  </si>
  <si>
    <t>3)       Дата принятия в управление:    01.08.2016г.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</si>
  <si>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</si>
  <si>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</si>
  <si>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</si>
  <si>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</si>
  <si>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</si>
  <si>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</si>
  <si>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</si>
  <si>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</si>
  <si>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</si>
  <si>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</si>
  <si>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</si>
  <si>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</si>
  <si>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ПАО"МТС",ПАО"Ростелеком",ООО"Нэт Бай Нэт Холдинг",ПАО"Вымпелком"</t>
  </si>
  <si>
    <t>7) Аварийно-ремонтная служба ООО "АРС"</t>
  </si>
  <si>
    <t>8) Тех.обслуживание газопровода ВГС</t>
  </si>
  <si>
    <t>9) ОДН по холодному и горячему водоснабжению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</si>
  <si>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</si>
  <si>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</si>
  <si>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</si>
  <si>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</si>
  <si>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</si>
  <si>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2)       Площадь дома 2915,5 кв.м</t>
  </si>
  <si>
    <t>жилым домом в период с 01.01.2021г.по 31.12.2021г.</t>
  </si>
  <si>
    <t xml:space="preserve"> 4.1.Задолженность собственников и нанимателей по данным услугам на 01.01.2021г. (КВИТАНЦИИ)</t>
  </si>
  <si>
    <t xml:space="preserve"> 4.2.Задолженность собственников и нанимателей за выполненные работы на 01.01.2021г.</t>
  </si>
  <si>
    <t>7)Общая задолженность  собственников и нанимателей по ЖКУ (квитанции) на 01.01.2022г.</t>
  </si>
  <si>
    <t>8)Общая задолженность  собственников и нанимателей многоквартирного дома за выполненные работы на 01.01.2022г.</t>
  </si>
  <si>
    <t>Замена кранов на ЦО т/подполье</t>
  </si>
  <si>
    <t>Ремонт электропроводки на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</si>
</sst>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wrapText="1" indent="1"/>
    </xf>
    <xf numFmtId="0" fontId="5" fillId="0" borderId="0" xfId="0" applyFont="1"/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2" fontId="0" fillId="0" borderId="1" xfId="0" applyNumberForma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2" fontId="0" fillId="0" borderId="0" xfId="0" applyNumberFormat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/>
    <xf numFmtId="0" fontId="6" fillId="2" borderId="1" xfId="0" applyFont="1" applyFill="1" applyBorder="1" applyAlignment="1">
      <alignment wrapText="1"/>
    </xf>
    <xf numFmtId="2" fontId="9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tabSelected="1" topLeftCell="A5" workbookViewId="0">
      <selection activeCell="F9" sqref="F9"/>
    </sheetView>
  </sheetViews>
  <sheetFormatPr defaultRowHeight="12" customHeight="1" x14ac:dyDescent="0.25"/>
  <cols>
    <col min="1" max="1" width="1.42578125" customWidth="1"/>
    <col min="2" max="2" width="77.42578125" customWidth="1"/>
    <col min="3" max="3" width="12" customWidth="1"/>
    <col min="4" max="4" width="3.5703125" customWidth="1"/>
    <col min="5" max="5" width="9.5703125" bestFit="1" customWidth="1"/>
  </cols>
  <sheetData>
    <row r="1" spans="2:5" ht="12" customHeight="1" x14ac:dyDescent="0.25">
      <c r="B1" s="3" t="s">
        <v>0</v>
      </c>
    </row>
    <row r="2" spans="2:5" ht="12" customHeight="1" x14ac:dyDescent="0.25">
      <c r="B2" s="1" t="s">
        <v>2</v>
      </c>
    </row>
    <row r="3" spans="2:5" ht="12" customHeight="1" x14ac:dyDescent="0.25">
      <c r="B3" s="4" t="s">
        <v>31</v>
      </c>
    </row>
    <row r="4" spans="2:5" ht="12" customHeight="1" x14ac:dyDescent="0.25">
      <c r="B4" s="25" t="s">
        <v>7</v>
      </c>
      <c r="C4" s="6"/>
    </row>
    <row r="5" spans="2:5" ht="12" customHeight="1" x14ac:dyDescent="0.25">
      <c r="B5" s="25" t="s">
        <v>30</v>
      </c>
      <c r="C5" s="6"/>
    </row>
    <row r="6" spans="2:5" ht="12" customHeight="1" x14ac:dyDescent="0.25">
      <c r="B6" s="25" t="s">
        <v>8</v>
      </c>
      <c r="C6" s="6"/>
    </row>
    <row r="7" spans="2:5" ht="51.75" customHeight="1" x14ac:dyDescent="0.25">
      <c r="B7" s="31" t="s">
        <v>3</v>
      </c>
      <c r="C7" s="32"/>
    </row>
    <row r="8" spans="2:5" ht="27" customHeight="1" x14ac:dyDescent="0.25">
      <c r="B8" s="33" t="s">
        <v>9</v>
      </c>
      <c r="C8" s="34"/>
    </row>
    <row r="9" spans="2:5" ht="25.5" customHeight="1" x14ac:dyDescent="0.25">
      <c r="B9" s="7" t="s">
        <v>32</v>
      </c>
      <c r="C9" s="27">
        <v>-10603.17</v>
      </c>
    </row>
    <row r="10" spans="2:5" ht="12" customHeight="1" x14ac:dyDescent="0.25">
      <c r="B10" s="5" t="s">
        <v>33</v>
      </c>
      <c r="C10" s="27">
        <v>-79126.23</v>
      </c>
    </row>
    <row r="11" spans="2:5" ht="12" customHeight="1" x14ac:dyDescent="0.25">
      <c r="B11" s="5" t="s">
        <v>16</v>
      </c>
      <c r="C11" s="28">
        <f>305523.48</f>
        <v>305523.48</v>
      </c>
    </row>
    <row r="12" spans="2:5" ht="12" customHeight="1" x14ac:dyDescent="0.25">
      <c r="B12" s="5" t="s">
        <v>17</v>
      </c>
      <c r="C12" s="29">
        <f>312916.51</f>
        <v>312916.51</v>
      </c>
    </row>
    <row r="13" spans="2:5" ht="12" customHeight="1" x14ac:dyDescent="0.25">
      <c r="B13" s="5" t="s">
        <v>21</v>
      </c>
      <c r="C13" s="29">
        <f>13020</f>
        <v>13020</v>
      </c>
      <c r="E13" s="2"/>
    </row>
    <row r="14" spans="2:5" ht="12" customHeight="1" x14ac:dyDescent="0.25">
      <c r="B14" s="5" t="s">
        <v>18</v>
      </c>
      <c r="C14" s="30">
        <f>C13+C12</f>
        <v>325936.51</v>
      </c>
      <c r="E14" s="23"/>
    </row>
    <row r="15" spans="2:5" ht="25.5" customHeight="1" x14ac:dyDescent="0.25">
      <c r="B15" s="33" t="s">
        <v>19</v>
      </c>
      <c r="C15" s="34"/>
    </row>
    <row r="16" spans="2:5" ht="12" customHeight="1" x14ac:dyDescent="0.25">
      <c r="B16" s="18" t="s">
        <v>1</v>
      </c>
      <c r="C16" s="20"/>
    </row>
    <row r="17" spans="2:5" ht="12" customHeight="1" x14ac:dyDescent="0.25">
      <c r="B17" s="19" t="s">
        <v>10</v>
      </c>
      <c r="C17" s="21">
        <f>43798.75</f>
        <v>43798.75</v>
      </c>
      <c r="E17" s="23"/>
    </row>
    <row r="18" spans="2:5" ht="12" customHeight="1" x14ac:dyDescent="0.25">
      <c r="B18" s="15" t="s">
        <v>11</v>
      </c>
      <c r="C18" s="14">
        <f>2641.24</f>
        <v>2641.24</v>
      </c>
    </row>
    <row r="19" spans="2:5" ht="12" customHeight="1" x14ac:dyDescent="0.25">
      <c r="B19" s="15" t="s">
        <v>12</v>
      </c>
      <c r="C19" s="16">
        <f>5032.91</f>
        <v>5032.91</v>
      </c>
    </row>
    <row r="20" spans="2:5" ht="12" customHeight="1" x14ac:dyDescent="0.25">
      <c r="B20" s="15" t="s">
        <v>13</v>
      </c>
      <c r="C20" s="16">
        <f>3369.14</f>
        <v>3369.14</v>
      </c>
    </row>
    <row r="21" spans="2:5" ht="12" customHeight="1" x14ac:dyDescent="0.25">
      <c r="B21" s="15" t="s">
        <v>14</v>
      </c>
      <c r="C21" s="16">
        <f>10500+4982+4982+1480+1495+30000</f>
        <v>53439</v>
      </c>
    </row>
    <row r="22" spans="2:5" ht="12" customHeight="1" x14ac:dyDescent="0.25">
      <c r="B22" s="15" t="s">
        <v>15</v>
      </c>
      <c r="C22" s="17">
        <f>755.13</f>
        <v>755.13</v>
      </c>
    </row>
    <row r="23" spans="2:5" ht="12" customHeight="1" x14ac:dyDescent="0.25">
      <c r="B23" s="15" t="s">
        <v>22</v>
      </c>
      <c r="C23" s="16">
        <f>12192.48</f>
        <v>12192.48</v>
      </c>
    </row>
    <row r="24" spans="2:5" ht="12" customHeight="1" x14ac:dyDescent="0.25">
      <c r="B24" s="15" t="s">
        <v>23</v>
      </c>
      <c r="C24" s="16">
        <f>4934.64</f>
        <v>4934.6400000000003</v>
      </c>
    </row>
    <row r="25" spans="2:5" ht="12" customHeight="1" x14ac:dyDescent="0.25">
      <c r="B25" s="15" t="s">
        <v>24</v>
      </c>
      <c r="C25" s="16">
        <f>9660.96</f>
        <v>9660.9599999999991</v>
      </c>
    </row>
    <row r="26" spans="2:5" ht="12" customHeight="1" x14ac:dyDescent="0.25">
      <c r="B26" s="15" t="s">
        <v>25</v>
      </c>
      <c r="C26" s="17">
        <f>4714.27</f>
        <v>4714.2700000000004</v>
      </c>
    </row>
    <row r="27" spans="2:5" ht="12" customHeight="1" x14ac:dyDescent="0.25">
      <c r="B27" s="15" t="s">
        <v>26</v>
      </c>
      <c r="C27" s="16">
        <f>5393.61+7579.13</f>
        <v>12972.74</v>
      </c>
    </row>
    <row r="28" spans="2:5" ht="12" customHeight="1" x14ac:dyDescent="0.25">
      <c r="B28" s="15" t="s">
        <v>27</v>
      </c>
      <c r="C28" s="16">
        <f>1888.32+25622.3+958.87</f>
        <v>28469.489999999998</v>
      </c>
    </row>
    <row r="29" spans="2:5" ht="12" customHeight="1" x14ac:dyDescent="0.25">
      <c r="B29" s="15" t="s">
        <v>28</v>
      </c>
      <c r="C29" s="16">
        <f>3380.09+1483.31</f>
        <v>4863.3999999999996</v>
      </c>
    </row>
    <row r="30" spans="2:5" ht="12" customHeight="1" x14ac:dyDescent="0.25">
      <c r="B30" s="15" t="s">
        <v>29</v>
      </c>
      <c r="C30" s="16">
        <f>40233.89</f>
        <v>40233.89</v>
      </c>
    </row>
    <row r="31" spans="2:5" ht="28.5" customHeight="1" x14ac:dyDescent="0.25">
      <c r="B31" s="26" t="s">
        <v>20</v>
      </c>
      <c r="C31" s="9"/>
    </row>
    <row r="32" spans="2:5" ht="12" customHeight="1" x14ac:dyDescent="0.25">
      <c r="B32" s="15" t="s">
        <v>36</v>
      </c>
      <c r="C32" s="13">
        <f>4323</f>
        <v>4323</v>
      </c>
      <c r="E32" s="23"/>
    </row>
    <row r="33" spans="2:5" ht="12" customHeight="1" x14ac:dyDescent="0.25">
      <c r="B33" s="15" t="s">
        <v>37</v>
      </c>
      <c r="C33" s="13">
        <f>15777</f>
        <v>15777</v>
      </c>
    </row>
    <row r="34" spans="2:5" ht="12" customHeight="1" x14ac:dyDescent="0.25">
      <c r="B34" s="22"/>
      <c r="C34" s="13"/>
    </row>
    <row r="35" spans="2:5" ht="24.75" customHeight="1" x14ac:dyDescent="0.25">
      <c r="B35" s="10" t="s">
        <v>34</v>
      </c>
      <c r="C35" s="24">
        <f>C9+C12-C11</f>
        <v>-3210.1399999999558</v>
      </c>
      <c r="E35" s="23"/>
    </row>
    <row r="36" spans="2:5" ht="26.25" customHeight="1" x14ac:dyDescent="0.25">
      <c r="B36" s="11" t="s">
        <v>35</v>
      </c>
      <c r="C36" s="24">
        <f>C10+C14-C17-C18-C20-C19-C21-C22-C23-C24-C25-C26-C27-C28-C29-C30-C32-C33-C34</f>
        <v>-367.75999999998021</v>
      </c>
    </row>
    <row r="37" spans="2:5" ht="12" customHeight="1" x14ac:dyDescent="0.25">
      <c r="B37" s="12" t="s">
        <v>4</v>
      </c>
      <c r="C37" s="8"/>
    </row>
    <row r="38" spans="2:5" ht="12" customHeight="1" x14ac:dyDescent="0.25">
      <c r="B38" s="8" t="s">
        <v>5</v>
      </c>
      <c r="C38" s="8"/>
    </row>
    <row r="39" spans="2:5" ht="12" customHeight="1" x14ac:dyDescent="0.25">
      <c r="B39" s="12" t="s">
        <v>6</v>
      </c>
      <c r="C39" s="8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2022-02-28T09:34:29Z</dcterms:modified>
</cp:coreProperties>
</file>