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36"/>
  <c r="C35"/>
  <c r="C34"/>
  <c r="C33"/>
  <c r="C32"/>
  <c r="C37" l="1"/>
  <c r="C14" l="1"/>
  <c r="C38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<sst xmlns="http://schemas.openxmlformats.org/spreadsheetml/2006/main" count="41" uniqueCount="41">
  <si>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</si>
  <si>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</si>
  <si>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</si>
  <si>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</si>
  <si>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</si>
  <si>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</si>
  <si>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</si>
  <si>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ул.Покровская, д.20</t>
  </si>
  <si>
    <t>3)       Дата принятия в управление:    01.08.2016г.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</si>
  <si>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</si>
  <si>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</si>
  <si>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</si>
  <si>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</si>
  <si>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</si>
  <si>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</si>
  <si>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</si>
  <si>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</si>
  <si>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</si>
  <si>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</si>
  <si>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</si>
  <si>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</si>
  <si>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ПАО"МТС",ПАО"Ростелеком",ООО"Нэт Бай Нэт Холдинг",ПАО"Вымпелком"</t>
  </si>
  <si>
    <t>7) Аварийно-ремонтная служба ООО "АРС"</t>
  </si>
  <si>
    <t>Ремонт дворового освещения (исп.автовышки)</t>
  </si>
  <si>
    <t>жилым домом в период с 01.01.2019г.по 31.12.2019г.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</si>
  <si>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</si>
  <si>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</si>
  <si>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</si>
  <si>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</si>
  <si>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</si>
  <si>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</si>
  <si>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</si>
  <si>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</si>
  <si>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</si>
  <si>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</si>
  <si>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</si>
  <si>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Ремонт отмостки (подсыпка гравием)</t>
  </si>
  <si>
    <t>Благоустр.придомовой территории (ремонт скамеек)</t>
  </si>
  <si>
    <t>Замена кранов на стояках ГВС в техподполье, кв.31</t>
  </si>
  <si>
    <t>2)       Площадь дома 2915,5 кв.м</t>
  </si>
  <si>
    <t>Ремонт кровли с заменой кровельного листа (лифтерная)(исп.автовышки)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</si>
</sst>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topLeftCell="A22" workbookViewId="0">
      <selection activeCell="B44" sqref="B44:B45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3.5703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24</v>
      </c>
    </row>
    <row r="4" spans="2:3" ht="12" customHeight="1">
      <c r="B4" s="23" t="s">
        <v>7</v>
      </c>
      <c r="C4" s="5"/>
    </row>
    <row r="5" spans="2:3" ht="12" customHeight="1">
      <c r="B5" s="23" t="s">
        <v>39</v>
      </c>
      <c r="C5" s="5"/>
    </row>
    <row r="6" spans="2:3" ht="12" customHeight="1">
      <c r="B6" s="23" t="s">
        <v>8</v>
      </c>
      <c r="C6" s="5"/>
    </row>
    <row r="7" spans="2:3" ht="51.75" customHeight="1">
      <c r="B7" s="29" t="s">
        <v>3</v>
      </c>
      <c r="C7" s="30"/>
    </row>
    <row r="8" spans="2:3" ht="27" customHeight="1">
      <c r="B8" s="31" t="s">
        <v>9</v>
      </c>
      <c r="C8" s="32"/>
    </row>
    <row r="9" spans="2:3" ht="25.5" customHeight="1">
      <c r="B9" s="6" t="s">
        <v>32</v>
      </c>
      <c r="C9" s="25">
        <v>-2527.63</v>
      </c>
    </row>
    <row r="10" spans="2:3" ht="12" customHeight="1">
      <c r="B10" s="4" t="s">
        <v>33</v>
      </c>
      <c r="C10" s="25">
        <v>-62057.98</v>
      </c>
    </row>
    <row r="11" spans="2:3" ht="12" customHeight="1">
      <c r="B11" s="4" t="s">
        <v>16</v>
      </c>
      <c r="C11" s="26">
        <v>303900.56</v>
      </c>
    </row>
    <row r="12" spans="2:3" ht="12" customHeight="1">
      <c r="B12" s="4" t="s">
        <v>17</v>
      </c>
      <c r="C12" s="27">
        <v>303187.25</v>
      </c>
    </row>
    <row r="13" spans="2:3" ht="12" customHeight="1">
      <c r="B13" s="4" t="s">
        <v>21</v>
      </c>
      <c r="C13" s="27">
        <v>13020</v>
      </c>
    </row>
    <row r="14" spans="2:3" ht="12" customHeight="1">
      <c r="B14" s="4" t="s">
        <v>18</v>
      </c>
      <c r="C14" s="28">
        <f>C13+C12</f>
        <v>316207.25</v>
      </c>
    </row>
    <row r="15" spans="2:3" ht="25.5" customHeight="1">
      <c r="B15" s="31" t="s">
        <v>19</v>
      </c>
      <c r="C15" s="32"/>
    </row>
    <row r="16" spans="2:3" ht="12" customHeight="1">
      <c r="B16" s="18" t="s">
        <v>1</v>
      </c>
      <c r="C16" s="20"/>
    </row>
    <row r="17" spans="2:3" ht="12" customHeight="1">
      <c r="B17" s="19" t="s">
        <v>10</v>
      </c>
      <c r="C17" s="21">
        <v>46504.63</v>
      </c>
    </row>
    <row r="18" spans="2:3" ht="12" customHeight="1">
      <c r="B18" s="13" t="s">
        <v>11</v>
      </c>
      <c r="C18" s="14">
        <v>2804.41</v>
      </c>
    </row>
    <row r="19" spans="2:3" ht="12" customHeight="1">
      <c r="B19" s="13" t="s">
        <v>12</v>
      </c>
      <c r="C19" s="15">
        <v>5343.84</v>
      </c>
    </row>
    <row r="20" spans="2:3" ht="12" customHeight="1">
      <c r="B20" s="13" t="s">
        <v>13</v>
      </c>
      <c r="C20" s="16">
        <v>3577.28</v>
      </c>
    </row>
    <row r="21" spans="2:3" ht="12" customHeight="1">
      <c r="B21" s="13" t="s">
        <v>14</v>
      </c>
      <c r="C21" s="16">
        <f>8511.6+7500+5000+2954+2660+30000</f>
        <v>56625.599999999999</v>
      </c>
    </row>
    <row r="22" spans="2:3" ht="12" customHeight="1">
      <c r="B22" s="13" t="s">
        <v>15</v>
      </c>
      <c r="C22" s="17">
        <f>118.49+1000</f>
        <v>1118.49</v>
      </c>
    </row>
    <row r="23" spans="2:3" ht="12" customHeight="1">
      <c r="B23" s="13" t="s">
        <v>22</v>
      </c>
      <c r="C23" s="16">
        <f>12192.48</f>
        <v>12192.48</v>
      </c>
    </row>
    <row r="24" spans="2:3" ht="12" customHeight="1">
      <c r="B24" s="13" t="s">
        <v>25</v>
      </c>
      <c r="C24" s="16">
        <f>4934.64</f>
        <v>4934.6400000000003</v>
      </c>
    </row>
    <row r="25" spans="2:3" ht="12" customHeight="1">
      <c r="B25" s="13" t="s">
        <v>26</v>
      </c>
      <c r="C25" s="15">
        <f>8581.48</f>
        <v>8581.48</v>
      </c>
    </row>
    <row r="26" spans="2:3" ht="12" customHeight="1">
      <c r="B26" s="13" t="s">
        <v>27</v>
      </c>
      <c r="C26" s="17">
        <f>4625.79</f>
        <v>4625.79</v>
      </c>
    </row>
    <row r="27" spans="2:3" ht="12" customHeight="1">
      <c r="B27" s="13" t="s">
        <v>28</v>
      </c>
      <c r="C27" s="16">
        <f>6094.26+10056.65</f>
        <v>16150.91</v>
      </c>
    </row>
    <row r="28" spans="2:3" ht="12" customHeight="1">
      <c r="B28" s="13" t="s">
        <v>29</v>
      </c>
      <c r="C28" s="16">
        <f>1826.58+26645.51+935.12</f>
        <v>29407.209999999995</v>
      </c>
    </row>
    <row r="29" spans="2:3" ht="12" customHeight="1">
      <c r="B29" s="13" t="s">
        <v>30</v>
      </c>
      <c r="C29" s="16">
        <f>3141.72+1384.46</f>
        <v>4526.18</v>
      </c>
    </row>
    <row r="30" spans="2:3" ht="12" customHeight="1">
      <c r="B30" s="13" t="s">
        <v>31</v>
      </c>
      <c r="C30" s="16">
        <f>29089.37+11070.02</f>
        <v>40159.39</v>
      </c>
    </row>
    <row r="31" spans="2:3" ht="28.5" customHeight="1">
      <c r="B31" s="24" t="s">
        <v>20</v>
      </c>
      <c r="C31" s="8"/>
    </row>
    <row r="32" spans="2:3" ht="12" customHeight="1">
      <c r="B32" s="13" t="s">
        <v>37</v>
      </c>
      <c r="C32" s="12">
        <f>2415</f>
        <v>2415</v>
      </c>
    </row>
    <row r="33" spans="2:3" ht="12" customHeight="1">
      <c r="B33" s="13" t="s">
        <v>40</v>
      </c>
      <c r="C33" s="12">
        <f>14363+5856</f>
        <v>20219</v>
      </c>
    </row>
    <row r="34" spans="2:3" ht="12" customHeight="1">
      <c r="B34" s="13" t="s">
        <v>38</v>
      </c>
      <c r="C34" s="12">
        <f>4934+2476</f>
        <v>7410</v>
      </c>
    </row>
    <row r="35" spans="2:3" ht="12" customHeight="1">
      <c r="B35" s="13" t="s">
        <v>23</v>
      </c>
      <c r="C35" s="12">
        <f>2420+1200</f>
        <v>3620</v>
      </c>
    </row>
    <row r="36" spans="2:3" ht="12" customHeight="1">
      <c r="B36" s="13" t="s">
        <v>36</v>
      </c>
      <c r="C36" s="12">
        <f>9237</f>
        <v>9237</v>
      </c>
    </row>
    <row r="37" spans="2:3" ht="24.75" customHeight="1">
      <c r="B37" s="9" t="s">
        <v>34</v>
      </c>
      <c r="C37" s="22">
        <f>C9+C12-C11</f>
        <v>-3240.9400000000023</v>
      </c>
    </row>
    <row r="38" spans="2:3" ht="26.25" customHeight="1">
      <c r="B38" s="10" t="s">
        <v>35</v>
      </c>
      <c r="C38" s="22">
        <f>C10+C14-C17-C18-C20-C19-C21-C22-C23-C24-C25-C26-C27-C28-C29-C30-C32-C33-C34-C35-C36</f>
        <v>-25304.05999999999</v>
      </c>
    </row>
    <row r="39" spans="2:3" ht="12" customHeight="1">
      <c r="B39" s="11" t="s">
        <v>4</v>
      </c>
      <c r="C39" s="7"/>
    </row>
    <row r="40" spans="2:3" ht="12" customHeight="1">
      <c r="B40" s="7" t="s">
        <v>5</v>
      </c>
      <c r="C40" s="7"/>
    </row>
    <row r="41" spans="2:3" ht="12" customHeight="1">
      <c r="B41" s="11" t="s">
        <v>6</v>
      </c>
      <c r="C41" s="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2020-03-03T09:48:39Z</dcterms:modified>
</cp:coreProperties>
</file>