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3" i="5" l="1"/>
  <c r="C32" i="5"/>
  <c r="C14" i="5" l="1"/>
  <c r="C35" i="5" s="1"/>
  <c r="C34" i="5" l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<sst xmlns="http://schemas.openxmlformats.org/spreadsheetml/2006/main" count="38" uniqueCount="38">
  <si>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</si>
  <si>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</si>
  <si>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</si>
  <si>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</si>
  <si>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</si>
  <si>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</si>
  <si>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</si>
  <si>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ул.Генерала Родина, д.65</t>
  </si>
  <si>
    <t>2)       Площадь дома 525,9 кв.м</t>
  </si>
  <si>
    <t>3)       Дата принятия в управление:    01.03.2016г.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</si>
  <si>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</si>
  <si>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</si>
  <si>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</si>
  <si>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</si>
  <si>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</si>
  <si>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</si>
  <si>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</si>
  <si>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</si>
  <si>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</si>
  <si>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</si>
  <si>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</si>
  <si>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</si>
  <si>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</si>
  <si>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</si>
  <si>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</si>
  <si>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</si>
  <si>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</si>
  <si>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</si>
  <si>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</si>
  <si>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</si>
  <si>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</si>
  <si>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</si>
  <si>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</si>
  <si>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</si>
  <si>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</si>
  <si>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</si>
  <si>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Очистка листов шифера кровли, желобов, воронок, водосточ.труб(исп.альпиниста)</t>
  </si>
  <si>
    <t>Ремонт межплиточных швов 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</si>
</sst>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1" customWidth="1"/>
    <col min="4" max="4" width="3.8867187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31</v>
      </c>
    </row>
    <row r="4" spans="2:5" ht="12" customHeight="1" x14ac:dyDescent="0.3">
      <c r="B4" s="5" t="s">
        <v>7</v>
      </c>
      <c r="C4" s="6"/>
    </row>
    <row r="5" spans="2:5" ht="12" customHeight="1" x14ac:dyDescent="0.3">
      <c r="B5" s="5" t="s">
        <v>8</v>
      </c>
      <c r="C5" s="6"/>
    </row>
    <row r="6" spans="2:5" ht="12" customHeight="1" x14ac:dyDescent="0.3">
      <c r="B6" s="5" t="s">
        <v>9</v>
      </c>
      <c r="C6" s="6"/>
    </row>
    <row r="7" spans="2:5" ht="69" customHeight="1" x14ac:dyDescent="0.3">
      <c r="B7" s="34" t="s">
        <v>3</v>
      </c>
      <c r="C7" s="35"/>
    </row>
    <row r="8" spans="2:5" ht="27" customHeight="1" x14ac:dyDescent="0.3">
      <c r="B8" s="32" t="s">
        <v>10</v>
      </c>
      <c r="C8" s="33"/>
    </row>
    <row r="9" spans="2:5" ht="25.5" customHeight="1" x14ac:dyDescent="0.3">
      <c r="B9" s="7" t="s">
        <v>32</v>
      </c>
      <c r="C9" s="27">
        <v>-25302.57</v>
      </c>
    </row>
    <row r="10" spans="2:5" ht="12" customHeight="1" x14ac:dyDescent="0.3">
      <c r="B10" s="5" t="s">
        <v>33</v>
      </c>
      <c r="C10" s="27">
        <v>-9636.7999999999993</v>
      </c>
    </row>
    <row r="11" spans="2:5" ht="12" customHeight="1" x14ac:dyDescent="0.3">
      <c r="B11" s="5" t="s">
        <v>17</v>
      </c>
      <c r="C11" s="28">
        <v>58033.08</v>
      </c>
    </row>
    <row r="12" spans="2:5" ht="12" customHeight="1" x14ac:dyDescent="0.3">
      <c r="B12" s="5" t="s">
        <v>18</v>
      </c>
      <c r="C12" s="29">
        <v>60338.23</v>
      </c>
    </row>
    <row r="13" spans="2:5" ht="12" customHeight="1" x14ac:dyDescent="0.3">
      <c r="B13" s="5" t="s">
        <v>22</v>
      </c>
      <c r="C13" s="29">
        <v>3000</v>
      </c>
      <c r="E13" s="2"/>
    </row>
    <row r="14" spans="2:5" ht="12" customHeight="1" x14ac:dyDescent="0.3">
      <c r="B14" s="5" t="s">
        <v>19</v>
      </c>
      <c r="C14" s="30">
        <f>C13+C12</f>
        <v>63338.23</v>
      </c>
      <c r="E14" s="26"/>
    </row>
    <row r="15" spans="2:5" ht="25.5" customHeight="1" x14ac:dyDescent="0.3">
      <c r="B15" s="32" t="s">
        <v>20</v>
      </c>
      <c r="C15" s="33"/>
    </row>
    <row r="16" spans="2:5" ht="12" customHeight="1" x14ac:dyDescent="0.3">
      <c r="B16" s="21" t="s">
        <v>1</v>
      </c>
      <c r="C16" s="23"/>
    </row>
    <row r="17" spans="2:5" ht="12" customHeight="1" x14ac:dyDescent="0.3">
      <c r="B17" s="22" t="s">
        <v>11</v>
      </c>
      <c r="C17" s="24">
        <v>7059.97</v>
      </c>
      <c r="E17" s="26"/>
    </row>
    <row r="18" spans="2:5" ht="12" customHeight="1" x14ac:dyDescent="0.3">
      <c r="B18" s="17" t="s">
        <v>12</v>
      </c>
      <c r="C18" s="16">
        <v>352.3</v>
      </c>
    </row>
    <row r="19" spans="2:5" ht="12" customHeight="1" x14ac:dyDescent="0.3">
      <c r="B19" s="17" t="s">
        <v>13</v>
      </c>
      <c r="C19" s="19">
        <v>676.64</v>
      </c>
    </row>
    <row r="20" spans="2:5" ht="12" customHeight="1" x14ac:dyDescent="0.3">
      <c r="B20" s="17" t="s">
        <v>14</v>
      </c>
      <c r="C20" s="19">
        <v>452.96</v>
      </c>
    </row>
    <row r="21" spans="2:5" ht="12" customHeight="1" x14ac:dyDescent="0.3">
      <c r="B21" s="17" t="s">
        <v>15</v>
      </c>
      <c r="C21" s="19">
        <f>1656+1619.2+1982+1175+2000+6000</f>
        <v>14432.2</v>
      </c>
    </row>
    <row r="22" spans="2:5" ht="12" customHeight="1" x14ac:dyDescent="0.3">
      <c r="B22" s="17" t="s">
        <v>16</v>
      </c>
      <c r="C22" s="20">
        <f>118.49</f>
        <v>118.49</v>
      </c>
    </row>
    <row r="23" spans="2:5" ht="12" customHeight="1" x14ac:dyDescent="0.3">
      <c r="B23" s="17" t="s">
        <v>23</v>
      </c>
      <c r="C23" s="19">
        <v>2414.88</v>
      </c>
    </row>
    <row r="24" spans="2:5" ht="12" customHeight="1" x14ac:dyDescent="0.3">
      <c r="B24" s="17" t="s">
        <v>24</v>
      </c>
      <c r="C24" s="19">
        <v>1009.68</v>
      </c>
    </row>
    <row r="25" spans="2:5" ht="12" customHeight="1" x14ac:dyDescent="0.3">
      <c r="B25" s="17" t="s">
        <v>30</v>
      </c>
      <c r="C25" s="18">
        <f>428.04</f>
        <v>428.04</v>
      </c>
    </row>
    <row r="26" spans="2:5" ht="12" customHeight="1" x14ac:dyDescent="0.3">
      <c r="B26" s="17" t="s">
        <v>25</v>
      </c>
      <c r="C26" s="20">
        <v>786.22</v>
      </c>
    </row>
    <row r="27" spans="2:5" ht="12" customHeight="1" x14ac:dyDescent="0.3">
      <c r="B27" s="17" t="s">
        <v>26</v>
      </c>
      <c r="C27" s="19">
        <f>1030.63+1894.73</f>
        <v>2925.36</v>
      </c>
    </row>
    <row r="28" spans="2:5" ht="12" customHeight="1" x14ac:dyDescent="0.3">
      <c r="B28" s="17" t="s">
        <v>27</v>
      </c>
      <c r="C28" s="19">
        <f>384.85+4391.65+192</f>
        <v>4968.5</v>
      </c>
    </row>
    <row r="29" spans="2:5" ht="12" customHeight="1" x14ac:dyDescent="0.3">
      <c r="B29" s="17" t="s">
        <v>28</v>
      </c>
      <c r="C29" s="19">
        <f>600.37+252.72</f>
        <v>853.09</v>
      </c>
    </row>
    <row r="30" spans="2:5" ht="12" customHeight="1" x14ac:dyDescent="0.3">
      <c r="B30" s="17" t="s">
        <v>29</v>
      </c>
      <c r="C30" s="19">
        <v>5446.23</v>
      </c>
    </row>
    <row r="31" spans="2:5" ht="28.5" customHeight="1" x14ac:dyDescent="0.3">
      <c r="B31" s="9" t="s">
        <v>21</v>
      </c>
      <c r="C31" s="10"/>
    </row>
    <row r="32" spans="2:5" ht="12" customHeight="1" x14ac:dyDescent="0.3">
      <c r="B32" s="25" t="s">
        <v>36</v>
      </c>
      <c r="C32" s="15">
        <f>1000</f>
        <v>1000</v>
      </c>
      <c r="E32" s="26"/>
    </row>
    <row r="33" spans="2:5" ht="12" customHeight="1" x14ac:dyDescent="0.3">
      <c r="B33" s="25" t="s">
        <v>37</v>
      </c>
      <c r="C33" s="15">
        <f>5099</f>
        <v>5099</v>
      </c>
    </row>
    <row r="34" spans="2:5" ht="24.75" customHeight="1" x14ac:dyDescent="0.3">
      <c r="B34" s="11" t="s">
        <v>34</v>
      </c>
      <c r="C34" s="31">
        <f>C9+C12-C11</f>
        <v>-22997.42</v>
      </c>
      <c r="D34" s="14"/>
      <c r="E34" s="26"/>
    </row>
    <row r="35" spans="2:5" ht="26.25" customHeight="1" x14ac:dyDescent="0.3">
      <c r="B35" s="12" t="s">
        <v>35</v>
      </c>
      <c r="C35" s="31">
        <f>C10+C14-C17-C18-C20-C19-C21-C22-C23-C24-C25-C26-C27-C28-C29-C30-C32-C33</f>
        <v>5677.869999999999</v>
      </c>
      <c r="D35" s="14"/>
      <c r="E35" s="14"/>
    </row>
    <row r="36" spans="2:5" ht="12" customHeight="1" x14ac:dyDescent="0.3">
      <c r="B36" s="13" t="s">
        <v>4</v>
      </c>
      <c r="C36" s="8"/>
    </row>
    <row r="37" spans="2:5" ht="12" customHeight="1" x14ac:dyDescent="0.3">
      <c r="B37" s="8" t="s">
        <v>5</v>
      </c>
      <c r="C37" s="8"/>
    </row>
    <row r="38" spans="2:5" ht="12" customHeight="1" x14ac:dyDescent="0.3">
      <c r="B38" s="13" t="s">
        <v>6</v>
      </c>
      <c r="C38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2021-03-26T14:28:12Z</dcterms:modified>
</cp:coreProperties>
</file>