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416"/>
  </bookViews>
  <sheets>
    <sheet name="Отчет" sheetId="5" r:id="rId1"/>
  </sheets>
  <calcPr calcId="152511"/>
</workbook>
</file>

<file path=xl/calcChain.xml><?xml version="1.0" encoding="utf-8"?>
<calcChain xmlns="http://schemas.openxmlformats.org/spreadsheetml/2006/main">
  <c r="C34" i="5" l="1"/>
  <c r="C33" i="5"/>
  <c r="C32" i="5"/>
  <c r="C30" i="5"/>
  <c r="C28" i="5"/>
  <c r="C27" i="5"/>
  <c r="C26" i="5"/>
  <c r="C42" i="5" l="1"/>
  <c r="C40" i="5"/>
  <c r="C39" i="5"/>
  <c r="C38" i="5"/>
  <c r="C37" i="5"/>
  <c r="C12" i="5" l="1"/>
  <c r="C43" i="5" l="1"/>
  <c r="C19" i="5" l="1"/>
  <c r="C44" i="5" s="1"/>
  <c r="C48" i="5" l="1"/>
</calcChain>
</file>

<file path=xl/sharedStrings.xml><?xml version="1.0" encoding="utf-8"?>
<sst xmlns="http://schemas.openxmlformats.org/spreadsheetml/2006/main" count="48" uniqueCount="48">
  <si>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</si>
  <si>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</si>
  <si>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</si>
  <si>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</si>
  <si>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 4.2.Начислено (жилые и нежилые помещения)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</si>
  <si>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</si>
  <si>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</si>
  <si>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</si>
  <si>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3)       Дата принятия в управление:    01.04.2015г.</t>
  </si>
  <si>
    <t>1)        Адрес дома:    пер.Речной, д.46</t>
  </si>
  <si>
    <t>2)       Площадь дома 4825,5 кв.м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</si>
  <si>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</si>
  <si>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</si>
  <si>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</si>
  <si>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</si>
  <si>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</si>
  <si>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</si>
  <si>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</si>
  <si>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</si>
  <si>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</si>
  <si>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</si>
  <si>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</si>
  <si>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</si>
  <si>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 xml:space="preserve"> 4.5 Поступило от ПАО"МТС",ООО"Нэт Бай Нэт Холдинг",ПАО"Вымпелком", ПАО "Ростелеком",ЗАО"Ресурс-Связь"</t>
  </si>
  <si>
    <t xml:space="preserve"> 4.3.Оплачено (жилые и нежилые помещения)</t>
  </si>
  <si>
    <t>Всего задолженность по дому (выполненные работы + услуги)</t>
  </si>
  <si>
    <t>4-Э)Оказаны услуги  по начислению платы за элетроэнергию</t>
  </si>
  <si>
    <t>7) Аварийно-ремонтная служба ООО "АРС"</t>
  </si>
  <si>
    <t>8) Тех.обслуживание газопровода ВГС</t>
  </si>
  <si>
    <t>9) ОДН по холодному и горячему водоснабжению</t>
  </si>
  <si>
    <t>жилым домом в период с 01.01.2020г.по 31.12.2020г.</t>
  </si>
  <si>
    <t xml:space="preserve"> 4.1 Задолженность собственников и нанимателей по данной услуге на 01.01.2020г.</t>
  </si>
  <si>
    <t xml:space="preserve"> 4.4.Задолженность собственников и нанимателей по данной услуге на 01.01.2021г.</t>
  </si>
  <si>
    <t xml:space="preserve"> 4.1.Задолженность собственников и нанимателей по данным услугам на 01.01.2020г. (КВИТАНЦИИ)</t>
  </si>
  <si>
    <t xml:space="preserve"> 4.2.Задолженность собственников и нанимателей за выполненные работы на 01.01.2020г.</t>
  </si>
  <si>
    <t>7)Общая задолженность  собственников и нанимателей по ЖКУ (квитанции) на 01.01.2021г.</t>
  </si>
  <si>
    <t>8)Общая задолженность  собственников и нанимателей многоквартирного дома за выполненные работы на 01.01.2021г.</t>
  </si>
  <si>
    <t>Ремонт освещения на улице и в подъездах(исп.автовышки)</t>
  </si>
  <si>
    <t>Установка швеллера(мусорная камера)</t>
  </si>
  <si>
    <t>Замена вентилей на стояках ГВСв техподполье</t>
  </si>
  <si>
    <t>Замена кранов на системе ЦО (техэтаж, подвал)</t>
  </si>
  <si>
    <t>Ремонт мусорного контейнера с заменой колесной опоры</t>
  </si>
  <si>
    <t xml:space="preserve">Замена стояков ХВС кв 1-5 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</si>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</sst>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/>
    </xf>
    <xf numFmtId="0" fontId="8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0" fillId="0" borderId="6" xfId="0" applyFont="1" applyBorder="1" applyAlignment="1"/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2" fontId="0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0" fillId="0" borderId="0" xfId="0" applyAlignment="1"/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2" fontId="5" fillId="2" borderId="1" xfId="0" applyNumberFormat="1" applyFont="1" applyFill="1" applyBorder="1" applyAlignment="1"/>
    <xf numFmtId="0" fontId="7" fillId="2" borderId="1" xfId="0" applyFont="1" applyFill="1" applyBorder="1" applyAlignment="1">
      <alignment horizontal="left" wrapText="1"/>
    </xf>
    <xf numFmtId="0" fontId="9" fillId="0" borderId="0" xfId="0" applyFont="1" applyAlignment="1"/>
    <xf numFmtId="0" fontId="5" fillId="0" borderId="0" xfId="0" applyFont="1" applyAlignment="1"/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vertical="center"/>
    </xf>
    <xf numFmtId="2" fontId="11" fillId="2" borderId="1" xfId="0" applyNumberFormat="1" applyFont="1" applyFill="1" applyBorder="1" applyAlignment="1">
      <alignment vertical="center"/>
    </xf>
    <xf numFmtId="2" fontId="11" fillId="2" borderId="1" xfId="0" applyNumberFormat="1" applyFont="1" applyFill="1" applyBorder="1" applyAlignment="1">
      <alignment horizontal="right" vertical="center"/>
    </xf>
    <xf numFmtId="2" fontId="12" fillId="2" borderId="1" xfId="0" applyNumberFormat="1" applyFont="1" applyFill="1" applyBorder="1" applyAlignment="1">
      <alignment horizontal="right" vertical="center"/>
    </xf>
    <xf numFmtId="2" fontId="10" fillId="0" borderId="1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8"/>
  <sheetViews>
    <sheetView tabSelected="1" topLeftCell="A37" workbookViewId="0">
      <selection activeCell="B58" sqref="B58"/>
    </sheetView>
  </sheetViews>
  <sheetFormatPr defaultRowHeight="12" customHeight="1" x14ac:dyDescent="0.3"/>
  <cols>
    <col min="1" max="1" width="1.44140625" customWidth="1"/>
    <col min="2" max="2" width="77.44140625" customWidth="1"/>
    <col min="3" max="3" width="12.5546875" customWidth="1"/>
    <col min="4" max="4" width="3.88671875" customWidth="1"/>
    <col min="5" max="5" width="9.5546875" bestFit="1" customWidth="1"/>
  </cols>
  <sheetData>
    <row r="1" spans="2:3" ht="12" customHeight="1" x14ac:dyDescent="0.3">
      <c r="B1" s="3" t="s">
        <v>0</v>
      </c>
      <c r="C1" s="18"/>
    </row>
    <row r="2" spans="2:3" ht="12" customHeight="1" x14ac:dyDescent="0.3">
      <c r="B2" s="1" t="s">
        <v>2</v>
      </c>
      <c r="C2" s="18"/>
    </row>
    <row r="3" spans="2:3" ht="12" customHeight="1" x14ac:dyDescent="0.3">
      <c r="B3" s="3" t="s">
        <v>30</v>
      </c>
      <c r="C3" s="18"/>
    </row>
    <row r="4" spans="2:3" ht="12" customHeight="1" x14ac:dyDescent="0.3">
      <c r="B4" s="19" t="s">
        <v>9</v>
      </c>
      <c r="C4" s="20"/>
    </row>
    <row r="5" spans="2:3" ht="12" customHeight="1" x14ac:dyDescent="0.3">
      <c r="B5" s="19" t="s">
        <v>10</v>
      </c>
      <c r="C5" s="20"/>
    </row>
    <row r="6" spans="2:3" ht="12" customHeight="1" x14ac:dyDescent="0.3">
      <c r="B6" s="19" t="s">
        <v>8</v>
      </c>
      <c r="C6" s="20"/>
    </row>
    <row r="7" spans="2:3" ht="66" customHeight="1" x14ac:dyDescent="0.3">
      <c r="B7" s="40" t="s">
        <v>3</v>
      </c>
      <c r="C7" s="41"/>
    </row>
    <row r="8" spans="2:3" ht="13.5" customHeight="1" x14ac:dyDescent="0.3">
      <c r="B8" s="28" t="s">
        <v>26</v>
      </c>
      <c r="C8" s="29"/>
    </row>
    <row r="9" spans="2:3" ht="13.5" customHeight="1" x14ac:dyDescent="0.3">
      <c r="B9" s="8" t="s">
        <v>31</v>
      </c>
      <c r="C9" s="31">
        <v>-30262.61</v>
      </c>
    </row>
    <row r="10" spans="2:3" ht="13.5" customHeight="1" x14ac:dyDescent="0.3">
      <c r="B10" s="8" t="s">
        <v>4</v>
      </c>
      <c r="C10" s="9">
        <v>0</v>
      </c>
    </row>
    <row r="11" spans="2:3" ht="13.5" customHeight="1" x14ac:dyDescent="0.3">
      <c r="B11" s="8" t="s">
        <v>24</v>
      </c>
      <c r="C11" s="9">
        <v>30262.61</v>
      </c>
    </row>
    <row r="12" spans="2:3" ht="12.75" customHeight="1" x14ac:dyDescent="0.3">
      <c r="B12" s="8" t="s">
        <v>32</v>
      </c>
      <c r="C12" s="31">
        <f>C11-C10+C9</f>
        <v>0</v>
      </c>
    </row>
    <row r="13" spans="2:3" ht="27" customHeight="1" x14ac:dyDescent="0.3">
      <c r="B13" s="38" t="s">
        <v>11</v>
      </c>
      <c r="C13" s="39"/>
    </row>
    <row r="14" spans="2:3" ht="25.5" customHeight="1" x14ac:dyDescent="0.3">
      <c r="B14" s="32" t="s">
        <v>33</v>
      </c>
      <c r="C14" s="37">
        <v>-82424</v>
      </c>
    </row>
    <row r="15" spans="2:3" ht="12" customHeight="1" x14ac:dyDescent="0.3">
      <c r="B15" s="19" t="s">
        <v>34</v>
      </c>
      <c r="C15" s="33">
        <v>-81430.880000000005</v>
      </c>
    </row>
    <row r="16" spans="2:3" ht="12" customHeight="1" x14ac:dyDescent="0.3">
      <c r="B16" s="19" t="s">
        <v>18</v>
      </c>
      <c r="C16" s="34">
        <v>717134.34</v>
      </c>
    </row>
    <row r="17" spans="2:5" ht="12" customHeight="1" x14ac:dyDescent="0.3">
      <c r="B17" s="19" t="s">
        <v>19</v>
      </c>
      <c r="C17" s="35">
        <v>768686.63</v>
      </c>
    </row>
    <row r="18" spans="2:5" ht="12" customHeight="1" x14ac:dyDescent="0.3">
      <c r="B18" s="19" t="s">
        <v>23</v>
      </c>
      <c r="C18" s="35">
        <v>17117.27</v>
      </c>
    </row>
    <row r="19" spans="2:5" ht="12" customHeight="1" x14ac:dyDescent="0.3">
      <c r="B19" s="19" t="s">
        <v>20</v>
      </c>
      <c r="C19" s="36">
        <f>C18+C17</f>
        <v>785803.9</v>
      </c>
      <c r="E19" s="27"/>
    </row>
    <row r="20" spans="2:5" ht="25.5" customHeight="1" x14ac:dyDescent="0.3">
      <c r="B20" s="38" t="s">
        <v>21</v>
      </c>
      <c r="C20" s="39"/>
    </row>
    <row r="21" spans="2:5" ht="12" customHeight="1" x14ac:dyDescent="0.3">
      <c r="B21" s="10" t="s">
        <v>1</v>
      </c>
      <c r="C21" s="6"/>
    </row>
    <row r="22" spans="2:5" ht="12" customHeight="1" x14ac:dyDescent="0.3">
      <c r="B22" s="11" t="s">
        <v>12</v>
      </c>
      <c r="C22" s="12">
        <v>134289.72</v>
      </c>
      <c r="E22" s="27"/>
    </row>
    <row r="23" spans="2:5" ht="12" customHeight="1" x14ac:dyDescent="0.3">
      <c r="B23" s="13" t="s">
        <v>13</v>
      </c>
      <c r="C23" s="14">
        <v>4858.92</v>
      </c>
    </row>
    <row r="24" spans="2:5" ht="12" customHeight="1" x14ac:dyDescent="0.3">
      <c r="B24" s="13" t="s">
        <v>14</v>
      </c>
      <c r="C24" s="15">
        <v>9258.7199999999993</v>
      </c>
    </row>
    <row r="25" spans="2:5" ht="12" customHeight="1" x14ac:dyDescent="0.3">
      <c r="B25" s="13" t="s">
        <v>15</v>
      </c>
      <c r="C25" s="16">
        <v>6197.99</v>
      </c>
    </row>
    <row r="26" spans="2:5" ht="12" customHeight="1" x14ac:dyDescent="0.3">
      <c r="B26" s="13" t="s">
        <v>16</v>
      </c>
      <c r="C26" s="16">
        <f>3756+2300+10200+7055.8+10999+3100+10999+1020+3050+43200+66000</f>
        <v>161679.79999999999</v>
      </c>
    </row>
    <row r="27" spans="2:5" ht="12" customHeight="1" x14ac:dyDescent="0.3">
      <c r="B27" s="13" t="s">
        <v>17</v>
      </c>
      <c r="C27" s="17">
        <f>5018.66+2300+1190+1050</f>
        <v>9558.66</v>
      </c>
    </row>
    <row r="28" spans="2:5" ht="12" customHeight="1" x14ac:dyDescent="0.3">
      <c r="B28" s="13" t="s">
        <v>27</v>
      </c>
      <c r="C28" s="16">
        <f>22871.04+10000</f>
        <v>32871.040000000001</v>
      </c>
    </row>
    <row r="29" spans="2:5" ht="12" customHeight="1" x14ac:dyDescent="0.3">
      <c r="B29" s="13" t="s">
        <v>28</v>
      </c>
      <c r="C29" s="16">
        <v>8906.56</v>
      </c>
    </row>
    <row r="30" spans="2:5" ht="12" customHeight="1" x14ac:dyDescent="0.3">
      <c r="B30" s="13" t="s">
        <v>29</v>
      </c>
      <c r="C30" s="16">
        <f>11370.3</f>
        <v>11370.3</v>
      </c>
    </row>
    <row r="31" spans="2:5" ht="12" customHeight="1" x14ac:dyDescent="0.3">
      <c r="B31" s="13" t="s">
        <v>43</v>
      </c>
      <c r="C31" s="17">
        <v>7242.27</v>
      </c>
    </row>
    <row r="32" spans="2:5" ht="12" customHeight="1" x14ac:dyDescent="0.3">
      <c r="B32" s="13" t="s">
        <v>44</v>
      </c>
      <c r="C32" s="16">
        <f>9456.72+13176.5+100</f>
        <v>22733.22</v>
      </c>
    </row>
    <row r="33" spans="2:5" ht="12" customHeight="1" x14ac:dyDescent="0.3">
      <c r="B33" s="13" t="s">
        <v>45</v>
      </c>
      <c r="C33" s="16">
        <f>5745.67+79669.22+1715.4</f>
        <v>87130.29</v>
      </c>
    </row>
    <row r="34" spans="2:5" ht="12" customHeight="1" x14ac:dyDescent="0.3">
      <c r="B34" s="13" t="s">
        <v>46</v>
      </c>
      <c r="C34" s="16">
        <f>8963.24+2409</f>
        <v>11372.24</v>
      </c>
    </row>
    <row r="35" spans="2:5" ht="12" customHeight="1" x14ac:dyDescent="0.3">
      <c r="B35" s="13" t="s">
        <v>47</v>
      </c>
      <c r="C35" s="16">
        <v>66591.92</v>
      </c>
    </row>
    <row r="36" spans="2:5" ht="28.5" customHeight="1" x14ac:dyDescent="0.3">
      <c r="B36" s="22" t="s">
        <v>22</v>
      </c>
      <c r="C36" s="21"/>
    </row>
    <row r="37" spans="2:5" ht="12" customHeight="1" x14ac:dyDescent="0.3">
      <c r="B37" s="25" t="s">
        <v>39</v>
      </c>
      <c r="C37" s="26">
        <f>2918</f>
        <v>2918</v>
      </c>
      <c r="E37" s="27"/>
    </row>
    <row r="38" spans="2:5" ht="12" customHeight="1" x14ac:dyDescent="0.3">
      <c r="B38" s="25" t="s">
        <v>40</v>
      </c>
      <c r="C38" s="26">
        <f>13863</f>
        <v>13863</v>
      </c>
      <c r="E38" s="2"/>
    </row>
    <row r="39" spans="2:5" ht="12" customHeight="1" x14ac:dyDescent="0.3">
      <c r="B39" s="25" t="s">
        <v>37</v>
      </c>
      <c r="C39" s="26">
        <f>4108.6</f>
        <v>4108.6000000000004</v>
      </c>
      <c r="E39" s="2"/>
    </row>
    <row r="40" spans="2:5" ht="12" customHeight="1" x14ac:dyDescent="0.3">
      <c r="B40" s="25" t="s">
        <v>41</v>
      </c>
      <c r="C40" s="26">
        <f>8183</f>
        <v>8183</v>
      </c>
      <c r="E40" s="2"/>
    </row>
    <row r="41" spans="2:5" ht="12" customHeight="1" x14ac:dyDescent="0.3">
      <c r="B41" s="25" t="s">
        <v>42</v>
      </c>
      <c r="C41" s="26">
        <v>15138</v>
      </c>
      <c r="E41" s="2"/>
    </row>
    <row r="42" spans="2:5" ht="12" customHeight="1" x14ac:dyDescent="0.3">
      <c r="B42" s="25" t="s">
        <v>38</v>
      </c>
      <c r="C42" s="26">
        <f>8450</f>
        <v>8450</v>
      </c>
      <c r="E42" s="2"/>
    </row>
    <row r="43" spans="2:5" ht="24.75" customHeight="1" x14ac:dyDescent="0.3">
      <c r="B43" s="4" t="s">
        <v>35</v>
      </c>
      <c r="C43" s="31">
        <f>C14+C17-C16+C12</f>
        <v>-30871.709999999963</v>
      </c>
      <c r="D43" s="7"/>
      <c r="E43" s="27"/>
    </row>
    <row r="44" spans="2:5" ht="26.25" customHeight="1" x14ac:dyDescent="0.3">
      <c r="B44" s="5" t="s">
        <v>36</v>
      </c>
      <c r="C44" s="31">
        <f>C15+C19-C22-C23-C25-C24-C26-C27-C28-C29-C30-C31-C32-C33-C34-C35-C37-C38-C39-C40-C41-C42</f>
        <v>77650.770000000091</v>
      </c>
      <c r="D44" s="7"/>
      <c r="E44" s="7"/>
    </row>
    <row r="45" spans="2:5" ht="15" customHeight="1" x14ac:dyDescent="0.3">
      <c r="B45" s="23" t="s">
        <v>5</v>
      </c>
      <c r="C45" s="24"/>
    </row>
    <row r="46" spans="2:5" ht="15" customHeight="1" x14ac:dyDescent="0.3">
      <c r="B46" s="24" t="s">
        <v>6</v>
      </c>
      <c r="C46" s="24"/>
    </row>
    <row r="47" spans="2:5" ht="15" customHeight="1" x14ac:dyDescent="0.3">
      <c r="B47" s="23" t="s">
        <v>7</v>
      </c>
      <c r="C47" s="24"/>
    </row>
    <row r="48" spans="2:5" ht="12" customHeight="1" x14ac:dyDescent="0.3">
      <c r="B48" s="30" t="s">
        <v>25</v>
      </c>
      <c r="C48" s="2">
        <f>C44+C12</f>
        <v>77650.770000000091</v>
      </c>
    </row>
  </sheetData>
  <mergeCells count="3">
    <mergeCell ref="B7:C7"/>
    <mergeCell ref="B13:C13"/>
    <mergeCell ref="B20:C20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2021-03-26T14:25:57Z</dcterms:modified>
</cp:coreProperties>
</file>