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Отчет" sheetId="5" r:id="rId1"/>
  </sheets>
  <calcPr calcId="125725"/>
</workbook>
</file>

<file path=xl/calcChain.xml><?xml version="1.0" encoding="utf-8"?>
<calcChain xmlns="http://schemas.openxmlformats.org/spreadsheetml/2006/main">
  <c r="C46" i="5"/>
  <c r="C18"/>
  <c r="C17"/>
  <c r="C38"/>
  <c r="C37"/>
  <c r="C36"/>
  <c r="C35"/>
  <c r="C34"/>
  <c r="C29"/>
  <c r="C28"/>
  <c r="C12"/>
  <c r="C13"/>
  <c r="C45" l="1"/>
  <c r="C20"/>
</calcChain>
</file>

<file path=xl/sharedStrings.xml><?xml version="1.0" encoding="utf-8"?>
<sst xmlns="http://schemas.openxmlformats.org/spreadsheetml/2006/main" count="49" uniqueCount="49">
  <si>
    <t>Отчёт</t>
  </si>
  <si>
    <t>1)  Тех.обслуживание, тех.осмотр и аварийный ремонт внутридомовых инженерных</t>
  </si>
  <si>
    <t>сетей (тепловых, горячего и холодного водоснабжения, канализация)</t>
  </si>
  <si>
    <t>2)  Тех.обслуживание, тех.осмотр и аварийный ремонт электрических сетей</t>
  </si>
  <si>
    <t xml:space="preserve">3)  Тех.обслуживание, тех.осмотр и авар.ремонт вентиляционных сетей и домоходов </t>
  </si>
  <si>
    <t>4)  Тех.обслуживание, тех.осмотр и аварийный ремонт кровли, чердаков,подвалов</t>
  </si>
  <si>
    <t>5)  Тех.обслуживание, тех.осмотр и аварийный ремонт внутридомовых газовых сетей</t>
  </si>
  <si>
    <t>7) Дератизация и дезинсекция</t>
  </si>
  <si>
    <t xml:space="preserve">8) Аварийно-ремонтная служба </t>
  </si>
  <si>
    <t>9) Сбор и вывоз твердых бытовых отходов, крупногаб.мусора</t>
  </si>
  <si>
    <t>10) МПП ВКХ Водоканал</t>
  </si>
  <si>
    <t>11) Захоронение ТБО</t>
  </si>
  <si>
    <t>жилым домом в период с 01.01.2015г.по 31.12.2015г.</t>
  </si>
  <si>
    <t>управляющей организации о выполнении договора управления многоквартирным</t>
  </si>
  <si>
    <t>Все обязательства согласно договора управления выполнены: организовано предоставление коммунальных услуг, проведение работ по содержанию и  текущему ремонту общего имущества ; обеспечено аварийно-диспетчерское обслуживание многоквартирного дома; организовано оперативное устранение возникающих аварий; организован процесс начисления и сбора платежей жителей за жилищно-коммунальные и иные услуги.</t>
  </si>
  <si>
    <t>4)Оказаны услуги  по начислению платы за электроэнергию на общедомовые нужды</t>
  </si>
  <si>
    <t xml:space="preserve"> 4.2.Начислено (жилые и нежилые помещения)</t>
  </si>
  <si>
    <t xml:space="preserve"> 4.3.Оплачено (жилые и нежилые помещения)</t>
  </si>
  <si>
    <t xml:space="preserve"> 4.4. Перечислено ИНТЕР РАО-орловский энергосбыт</t>
  </si>
  <si>
    <t>5)Оказаны услуги (вып. работы) по техническому обслуживанию,санитарному содержанию, текущему ремонту и благоустройству общего имущ.</t>
  </si>
  <si>
    <t xml:space="preserve"> 5.3.Начислено (жилые и нежилые помещения)</t>
  </si>
  <si>
    <t xml:space="preserve"> 5.4.Оплачено (жилые и нежилые помещения)</t>
  </si>
  <si>
    <t xml:space="preserve"> 5.6. ИТОГО ДОХОД</t>
  </si>
  <si>
    <t>6.)Общий перечень выполненных работ по тех. обслуживанию, тех. осмотру, аварийному ремонту,санитарному содержанию общего имущества жилого дома</t>
  </si>
  <si>
    <t>7) Общий перечень выполненных работ по текущему ремонту и  благоустройству общего имущества жилого дома:</t>
  </si>
  <si>
    <t xml:space="preserve">По всем возникшим вопросам  можете обратиться в Управляющую компанию </t>
  </si>
  <si>
    <t xml:space="preserve"> 4.1 Задолженность собственников и нанимателей по данной услуге на 01.01.2015г.</t>
  </si>
  <si>
    <t xml:space="preserve"> 4.5.Задолженность собственников и нанимателей по данной услуге на 01.01.2016г.</t>
  </si>
  <si>
    <t xml:space="preserve"> 5.1.Задолженность собственников и нанимателей по данным услугам на 01.01.2015г. (КВИТАНЦИИ)</t>
  </si>
  <si>
    <t xml:space="preserve"> 5.2.Задолженность собственников и нанимателей за выполненные работы на 01.01.2015г.</t>
  </si>
  <si>
    <t>ООО УК"РСУ №1" г. Орел ул. М.Горького д.17 или по тел.76-40-33</t>
  </si>
  <si>
    <t>8)Общая задолженность  собственников и нанимателей по ЖКУ (квитанции) на 01.01.2016г.</t>
  </si>
  <si>
    <t>9)Общая задолженность  собственников и нанимателей многоквартирного дома за выполненные работы на 01.01.2016г.</t>
  </si>
  <si>
    <t xml:space="preserve">                           Администрация ООО УК"РСУ №1 "</t>
  </si>
  <si>
    <t>3)       Дата принятия в управление:    01.04.2015г.</t>
  </si>
  <si>
    <t>2)       Площадь дома 4912,1 кв.м</t>
  </si>
  <si>
    <t>1)        Адрес дома:    пер.Речной, д.46</t>
  </si>
  <si>
    <t>6)  Санит.содерж.(убор.придомов.тер.,конт.площ.,уборка лестничных клеток)</t>
  </si>
  <si>
    <t>12) Материалы</t>
  </si>
  <si>
    <t>13) Др.расходы(обсл.вычисл.тех.,канц.товары,транспорт и т.д.)</t>
  </si>
  <si>
    <t>14) Налоги(20,2% от з/пл., 1% с дохода)</t>
  </si>
  <si>
    <t>15) Расходы по расчетно-кассовому обслуживанию</t>
  </si>
  <si>
    <t>16) Услуги по управлению</t>
  </si>
  <si>
    <t>1)Проверка сопротивления изоляции проводов</t>
  </si>
  <si>
    <t>3)Работа автогидроподъёмника(замена лампы ДРЛ)</t>
  </si>
  <si>
    <t>4)Мех.очистка теплообмен.ТАС</t>
  </si>
  <si>
    <t>5)Благоустройство придомовой территории</t>
  </si>
  <si>
    <t>2)Ремонт инженерных сетей, труб ГВС теплоносителя</t>
  </si>
  <si>
    <t xml:space="preserve"> 5.5 Поступило от ПАО"МТС",ООО"Нэт Бай Нэт Холдинг",ПАО"Вымпелком"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</si>
</sst>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b/>
      <sz val="11"/>
      <name val="Arial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/>
    <xf numFmtId="2" fontId="0" fillId="0" borderId="0" xfId="0" applyNumberForma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left" indent="1"/>
    </xf>
    <xf numFmtId="0" fontId="4" fillId="2" borderId="1" xfId="0" applyFont="1" applyFill="1" applyBorder="1"/>
    <xf numFmtId="0" fontId="5" fillId="2" borderId="1" xfId="0" applyFont="1" applyFill="1" applyBorder="1" applyAlignment="1">
      <alignment horizontal="left" indent="1"/>
    </xf>
    <xf numFmtId="0" fontId="3" fillId="2" borderId="1" xfId="0" applyFont="1" applyFill="1" applyBorder="1" applyAlignment="1">
      <alignment horizontal="left" wrapText="1" indent="1"/>
    </xf>
    <xf numFmtId="0" fontId="6" fillId="0" borderId="0" xfId="0" applyFont="1"/>
    <xf numFmtId="2" fontId="4" fillId="2" borderId="1" xfId="0" applyNumberFormat="1" applyFont="1" applyFill="1" applyBorder="1"/>
    <xf numFmtId="0" fontId="7" fillId="2" borderId="1" xfId="0" applyFont="1" applyFill="1" applyBorder="1" applyAlignment="1">
      <alignment horizontal="left" wrapText="1" indent="1"/>
    </xf>
    <xf numFmtId="2" fontId="6" fillId="2" borderId="1" xfId="0" applyNumberFormat="1" applyFont="1" applyFill="1" applyBorder="1"/>
    <xf numFmtId="0" fontId="8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9" fillId="0" borderId="0" xfId="0" applyFont="1"/>
    <xf numFmtId="0" fontId="6" fillId="0" borderId="1" xfId="0" applyFont="1" applyBorder="1"/>
    <xf numFmtId="2" fontId="3" fillId="2" borderId="1" xfId="0" applyNumberFormat="1" applyFont="1" applyFill="1" applyBorder="1" applyAlignment="1">
      <alignment horizontal="right"/>
    </xf>
    <xf numFmtId="2" fontId="0" fillId="0" borderId="1" xfId="0" applyNumberFormat="1" applyBorder="1" applyAlignment="1">
      <alignment horizontal="right"/>
    </xf>
    <xf numFmtId="2" fontId="0" fillId="0" borderId="1" xfId="0" applyNumberFormat="1" applyFont="1" applyBorder="1" applyAlignment="1"/>
    <xf numFmtId="0" fontId="2" fillId="0" borderId="1" xfId="0" applyFont="1" applyBorder="1" applyAlignment="1"/>
    <xf numFmtId="0" fontId="0" fillId="0" borderId="1" xfId="0" applyFont="1" applyBorder="1" applyAlignment="1"/>
    <xf numFmtId="0" fontId="0" fillId="0" borderId="1" xfId="0" applyFont="1" applyBorder="1" applyAlignment="1">
      <alignment horizontal="right"/>
    </xf>
    <xf numFmtId="2" fontId="0" fillId="0" borderId="1" xfId="0" applyNumberFormat="1" applyFont="1" applyBorder="1" applyAlignment="1">
      <alignment horizontal="right"/>
    </xf>
    <xf numFmtId="0" fontId="2" fillId="0" borderId="4" xfId="0" applyFont="1" applyBorder="1" applyAlignment="1"/>
    <xf numFmtId="0" fontId="2" fillId="0" borderId="5" xfId="0" applyFont="1" applyBorder="1" applyAlignment="1"/>
    <xf numFmtId="0" fontId="0" fillId="0" borderId="6" xfId="0" applyFont="1" applyBorder="1" applyAlignment="1"/>
    <xf numFmtId="2" fontId="0" fillId="0" borderId="7" xfId="0" applyNumberFormat="1" applyFont="1" applyBorder="1" applyAlignment="1">
      <alignment horizontal="right"/>
    </xf>
    <xf numFmtId="2" fontId="10" fillId="2" borderId="1" xfId="0" applyNumberFormat="1" applyFont="1" applyFill="1" applyBorder="1" applyAlignment="1">
      <alignment horizontal="right"/>
    </xf>
    <xf numFmtId="0" fontId="2" fillId="0" borderId="1" xfId="0" applyFont="1" applyBorder="1" applyAlignment="1">
      <alignment vertical="center"/>
    </xf>
    <xf numFmtId="0" fontId="3" fillId="2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3" fillId="2" borderId="2" xfId="0" applyFont="1" applyFill="1" applyBorder="1" applyAlignment="1">
      <alignment horizontal="left" wrapText="1"/>
    </xf>
    <xf numFmtId="0" fontId="4" fillId="0" borderId="3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49"/>
  <sheetViews>
    <sheetView tabSelected="1" topLeftCell="A31" workbookViewId="0">
      <selection activeCell="E23" sqref="E23"/>
    </sheetView>
  </sheetViews>
  <sheetFormatPr defaultRowHeight="12" customHeight="1"/>
  <cols>
    <col min="1" max="1" width="1.42578125" customWidth="1"/>
    <col min="2" max="2" width="77.42578125" customWidth="1"/>
    <col min="3" max="3" width="14.140625" customWidth="1"/>
    <col min="5" max="5" width="9.5703125" bestFit="1" customWidth="1"/>
  </cols>
  <sheetData>
    <row r="1" spans="2:3" ht="12" customHeight="1">
      <c r="B1" s="3" t="s">
        <v>0</v>
      </c>
    </row>
    <row r="2" spans="2:3" ht="12" customHeight="1">
      <c r="B2" s="1" t="s">
        <v>13</v>
      </c>
    </row>
    <row r="3" spans="2:3" ht="12" customHeight="1">
      <c r="B3" s="4" t="s">
        <v>12</v>
      </c>
    </row>
    <row r="4" spans="2:3" ht="12" customHeight="1">
      <c r="B4" s="5" t="s">
        <v>36</v>
      </c>
      <c r="C4" s="6"/>
    </row>
    <row r="5" spans="2:3" ht="12" customHeight="1">
      <c r="B5" s="5" t="s">
        <v>35</v>
      </c>
      <c r="C5" s="6"/>
    </row>
    <row r="6" spans="2:3" ht="12" customHeight="1">
      <c r="B6" s="5" t="s">
        <v>34</v>
      </c>
      <c r="C6" s="6"/>
    </row>
    <row r="7" spans="2:3" ht="51.75" customHeight="1">
      <c r="B7" s="30" t="s">
        <v>14</v>
      </c>
      <c r="C7" s="31"/>
    </row>
    <row r="8" spans="2:3" ht="12" customHeight="1">
      <c r="B8" s="7" t="s">
        <v>15</v>
      </c>
      <c r="C8" s="6"/>
    </row>
    <row r="9" spans="2:3" ht="12" customHeight="1">
      <c r="B9" s="5" t="s">
        <v>26</v>
      </c>
      <c r="C9" s="12">
        <v>0</v>
      </c>
    </row>
    <row r="10" spans="2:3" ht="12" customHeight="1">
      <c r="B10" s="5" t="s">
        <v>16</v>
      </c>
      <c r="C10" s="6">
        <v>33133.949999999997</v>
      </c>
    </row>
    <row r="11" spans="2:3" ht="12" customHeight="1">
      <c r="B11" s="5" t="s">
        <v>17</v>
      </c>
      <c r="C11" s="6">
        <v>27505.66</v>
      </c>
    </row>
    <row r="12" spans="2:3" ht="12" customHeight="1">
      <c r="B12" s="5" t="s">
        <v>18</v>
      </c>
      <c r="C12" s="6">
        <f>C10</f>
        <v>33133.949999999997</v>
      </c>
    </row>
    <row r="13" spans="2:3" ht="12" customHeight="1">
      <c r="B13" s="5" t="s">
        <v>27</v>
      </c>
      <c r="C13" s="12">
        <f>C11-C10+C9</f>
        <v>-5628.2899999999972</v>
      </c>
    </row>
    <row r="14" spans="2:3" ht="27" customHeight="1">
      <c r="B14" s="32" t="s">
        <v>19</v>
      </c>
      <c r="C14" s="33"/>
    </row>
    <row r="15" spans="2:3" ht="25.5" customHeight="1">
      <c r="B15" s="8" t="s">
        <v>28</v>
      </c>
      <c r="C15" s="16">
        <v>0</v>
      </c>
    </row>
    <row r="16" spans="2:3" ht="12" customHeight="1">
      <c r="B16" s="5" t="s">
        <v>29</v>
      </c>
      <c r="C16" s="16">
        <v>0</v>
      </c>
    </row>
    <row r="17" spans="2:5" ht="12" customHeight="1">
      <c r="B17" s="5" t="s">
        <v>20</v>
      </c>
      <c r="C17" s="10">
        <f>435557.88-12217.28+91954.48</f>
        <v>515295.07999999996</v>
      </c>
    </row>
    <row r="18" spans="2:5" ht="12" customHeight="1">
      <c r="B18" s="5" t="s">
        <v>21</v>
      </c>
      <c r="C18" s="28">
        <f>378952.57+81799.18</f>
        <v>460751.75</v>
      </c>
    </row>
    <row r="19" spans="2:5" ht="12" customHeight="1">
      <c r="B19" s="5" t="s">
        <v>48</v>
      </c>
      <c r="C19" s="28">
        <v>4750</v>
      </c>
    </row>
    <row r="20" spans="2:5" ht="12" customHeight="1">
      <c r="B20" s="5" t="s">
        <v>22</v>
      </c>
      <c r="C20" s="17">
        <f>C19+C18</f>
        <v>465501.75</v>
      </c>
    </row>
    <row r="21" spans="2:5" ht="25.5" customHeight="1">
      <c r="B21" s="32" t="s">
        <v>23</v>
      </c>
      <c r="C21" s="33"/>
    </row>
    <row r="22" spans="2:5" ht="12" customHeight="1">
      <c r="B22" s="24" t="s">
        <v>1</v>
      </c>
      <c r="C22" s="26"/>
    </row>
    <row r="23" spans="2:5" ht="12" customHeight="1">
      <c r="B23" s="25" t="s">
        <v>2</v>
      </c>
      <c r="C23" s="27">
        <v>111101.36</v>
      </c>
      <c r="E23" s="2"/>
    </row>
    <row r="24" spans="2:5" ht="12" customHeight="1">
      <c r="B24" s="20" t="s">
        <v>3</v>
      </c>
      <c r="C24" s="21">
        <v>7073.42</v>
      </c>
    </row>
    <row r="25" spans="2:5" ht="12" customHeight="1">
      <c r="B25" s="20" t="s">
        <v>4</v>
      </c>
      <c r="C25" s="22">
        <v>3536.71</v>
      </c>
    </row>
    <row r="26" spans="2:5" ht="12" customHeight="1">
      <c r="B26" s="20" t="s">
        <v>5</v>
      </c>
      <c r="C26" s="23">
        <v>8399.69</v>
      </c>
    </row>
    <row r="27" spans="2:5" ht="12" customHeight="1">
      <c r="B27" s="20" t="s">
        <v>6</v>
      </c>
      <c r="C27" s="22">
        <v>2210.4499999999998</v>
      </c>
    </row>
    <row r="28" spans="2:5" ht="12" customHeight="1">
      <c r="B28" s="20" t="s">
        <v>37</v>
      </c>
      <c r="C28" s="18">
        <f>71618.42+52608.59+3211.12</f>
        <v>127438.12999999999</v>
      </c>
    </row>
    <row r="29" spans="2:5" ht="12" customHeight="1">
      <c r="B29" s="20" t="s">
        <v>7</v>
      </c>
      <c r="C29" s="23">
        <f>1496.07+306.68</f>
        <v>1802.75</v>
      </c>
    </row>
    <row r="30" spans="2:5" ht="12" customHeight="1">
      <c r="B30" s="20" t="s">
        <v>8</v>
      </c>
      <c r="C30" s="23">
        <v>12864.96</v>
      </c>
    </row>
    <row r="31" spans="2:5" ht="12" customHeight="1">
      <c r="B31" s="20" t="s">
        <v>9</v>
      </c>
      <c r="C31" s="22">
        <v>35545.08</v>
      </c>
    </row>
    <row r="32" spans="2:5" ht="12" customHeight="1">
      <c r="B32" s="20" t="s">
        <v>10</v>
      </c>
      <c r="C32" s="19">
        <v>1807.34</v>
      </c>
    </row>
    <row r="33" spans="2:5" ht="12" customHeight="1">
      <c r="B33" s="20" t="s">
        <v>11</v>
      </c>
      <c r="C33" s="23">
        <v>3295.99</v>
      </c>
    </row>
    <row r="34" spans="2:5" ht="12" customHeight="1">
      <c r="B34" s="20" t="s">
        <v>38</v>
      </c>
      <c r="C34" s="18">
        <f>6545.91-306.68</f>
        <v>6239.23</v>
      </c>
    </row>
    <row r="35" spans="2:5" ht="12" customHeight="1">
      <c r="B35" s="20" t="s">
        <v>39</v>
      </c>
      <c r="C35" s="23">
        <f>16807.64+10016.86</f>
        <v>26824.5</v>
      </c>
    </row>
    <row r="36" spans="2:5" ht="12" customHeight="1">
      <c r="B36" s="20" t="s">
        <v>40</v>
      </c>
      <c r="C36" s="23">
        <f>25518.66+4564.75+919.54</f>
        <v>31002.95</v>
      </c>
    </row>
    <row r="37" spans="2:5" ht="12" customHeight="1">
      <c r="B37" s="20" t="s">
        <v>41</v>
      </c>
      <c r="C37" s="23">
        <f>10161.46+2044.98</f>
        <v>12206.439999999999</v>
      </c>
    </row>
    <row r="38" spans="2:5" ht="12" customHeight="1">
      <c r="B38" s="20" t="s">
        <v>42</v>
      </c>
      <c r="C38" s="23">
        <f>34956.12+9252.76</f>
        <v>44208.880000000005</v>
      </c>
    </row>
    <row r="39" spans="2:5" ht="28.5" customHeight="1">
      <c r="B39" s="11" t="s">
        <v>24</v>
      </c>
      <c r="C39" s="12"/>
    </row>
    <row r="40" spans="2:5" ht="12" customHeight="1">
      <c r="B40" s="29" t="s">
        <v>43</v>
      </c>
      <c r="C40" s="28">
        <v>1000</v>
      </c>
      <c r="E40" s="2"/>
    </row>
    <row r="41" spans="2:5" ht="12" customHeight="1">
      <c r="B41" s="29" t="s">
        <v>47</v>
      </c>
      <c r="C41" s="28">
        <v>115365</v>
      </c>
    </row>
    <row r="42" spans="2:5" ht="12" customHeight="1">
      <c r="B42" s="29" t="s">
        <v>44</v>
      </c>
      <c r="C42" s="28">
        <v>5053</v>
      </c>
    </row>
    <row r="43" spans="2:5" ht="12" customHeight="1">
      <c r="B43" s="29" t="s">
        <v>45</v>
      </c>
      <c r="C43" s="28">
        <v>3600</v>
      </c>
    </row>
    <row r="44" spans="2:5" ht="12" customHeight="1">
      <c r="B44" s="29" t="s">
        <v>46</v>
      </c>
      <c r="C44" s="28">
        <v>12140</v>
      </c>
    </row>
    <row r="45" spans="2:5" ht="24.75" customHeight="1">
      <c r="B45" s="13" t="s">
        <v>31</v>
      </c>
      <c r="C45" s="12">
        <f>C13+C15+C18-C17</f>
        <v>-60171.619999999937</v>
      </c>
    </row>
    <row r="46" spans="2:5" ht="26.25" customHeight="1">
      <c r="B46" s="14" t="s">
        <v>32</v>
      </c>
      <c r="C46" s="12">
        <f>C16+C20-C23-C24-C26-C25-C27-C28-C29-C30-C31-C32-C33-C34-C35-C36-C37-C38-C40-C41-C42-C43-C44</f>
        <v>-107214.12999999999</v>
      </c>
    </row>
    <row r="47" spans="2:5" ht="12" customHeight="1">
      <c r="B47" s="15" t="s">
        <v>25</v>
      </c>
      <c r="C47" s="9"/>
    </row>
    <row r="48" spans="2:5" ht="12" customHeight="1">
      <c r="B48" s="9" t="s">
        <v>30</v>
      </c>
      <c r="C48" s="9"/>
    </row>
    <row r="49" spans="2:3" ht="12" customHeight="1">
      <c r="B49" s="15" t="s">
        <v>33</v>
      </c>
      <c r="C49" s="9"/>
    </row>
  </sheetData>
  <mergeCells count="3">
    <mergeCell ref="B7:C7"/>
    <mergeCell ref="B14:C14"/>
    <mergeCell ref="B21:C21"/>
  </mergeCells>
  <pageMargins left="0.34" right="0.18" top="0.27" bottom="0.28000000000000003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2016-04-01T06:41:53Z</dcterms:modified>
</cp:coreProperties>
</file>