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29"/>
  <c r="C28"/>
  <c r="C37"/>
  <c r="C36"/>
  <c r="C35"/>
  <c r="C34"/>
  <c r="C33"/>
  <c r="C32"/>
  <c r="C27"/>
  <c r="C26"/>
  <c r="C25"/>
  <c r="C24"/>
  <c r="C23"/>
  <c r="C22"/>
  <c r="C21"/>
  <c r="C13" l="1"/>
  <c r="C38" l="1"/>
  <c r="C14" l="1"/>
  <c r="C39" s="1"/>
</calcChain>
</file>

<file path=xl/sharedStrings.xml><?xml version="1.0" encoding="utf-8"?>
<sst xmlns="http://schemas.openxmlformats.org/spreadsheetml/2006/main" count="42" uniqueCount="42">
  <si>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</si>
  <si>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</si>
  <si>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</si>
  <si>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</si>
  <si>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</si>
  <si>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</si>
  <si>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</si>
  <si>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пер.Комсомольский, д.30</t>
  </si>
  <si>
    <t>3)       Дата принятия в управление:    01.03.2015г.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</si>
  <si>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</si>
  <si>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</si>
  <si>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</si>
  <si>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</si>
  <si>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</si>
  <si>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</si>
  <si>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</si>
  <si>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</si>
  <si>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</si>
  <si>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</si>
  <si>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</si>
  <si>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</si>
  <si>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Холдинг",ПАО"Вымпелком",ПАО "Ростелеком",ЗАО"Ресурс-Связь"</t>
  </si>
  <si>
    <t>7) Аварийно-ремонтная служба ООО "АРС"</t>
  </si>
  <si>
    <t>Установка водосточных труб на фасаде дома</t>
  </si>
  <si>
    <t>жилым домом в период с 01.01.2019г.по 31.12.2019г.</t>
  </si>
  <si>
    <t>8) Тех.обслуживание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</si>
  <si>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</si>
  <si>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</si>
  <si>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</si>
  <si>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</si>
  <si>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</si>
  <si>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</si>
  <si>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</si>
  <si>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</si>
  <si>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</si>
  <si>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</si>
  <si>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Замена участков канализацирнных стояка подвал подъезд 3</t>
  </si>
  <si>
    <t>Ремонт металлической кровли, ограждений премыкания кровли, герметизация</t>
  </si>
  <si>
    <t>2)       Площадь дома 3713,1 кв.м</t>
  </si>
  <si>
    <t>Ремонт освещения в подъезде</t>
  </si>
  <si>
    <t>Благоустр.придомовой территории (ремонт "Грибка" на д/пл.,завоз песка в песочницу)</t>
  </si>
  <si>
    <t>Ремонт ЦО, ГВС с установкой кранов,вентилей,задвижек, изоляция труб (техэтаж, подвал)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</si>
</sst>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2"/>
  <sheetViews>
    <sheetView tabSelected="1" topLeftCell="A16" workbookViewId="0">
      <selection activeCell="B48" sqref="B48"/>
    </sheetView>
  </sheetViews>
  <sheetFormatPr defaultRowHeight="12" customHeight="1"/>
  <cols>
    <col min="1" max="1" width="1.42578125" customWidth="1"/>
    <col min="2" max="2" width="77.42578125" customWidth="1"/>
    <col min="3" max="3" width="12" customWidth="1"/>
    <col min="4" max="4" width="5" customWidth="1"/>
  </cols>
  <sheetData>
    <row r="1" spans="2:3" ht="12" customHeight="1">
      <c r="B1" s="1" t="s">
        <v>0</v>
      </c>
      <c r="C1" s="2"/>
    </row>
    <row r="2" spans="2:3" ht="12" customHeight="1">
      <c r="B2" s="3" t="s">
        <v>2</v>
      </c>
      <c r="C2" s="2"/>
    </row>
    <row r="3" spans="2:3" ht="12" customHeight="1">
      <c r="B3" s="1" t="s">
        <v>24</v>
      </c>
      <c r="C3" s="2"/>
    </row>
    <row r="4" spans="2:3" ht="12" customHeight="1">
      <c r="B4" s="13" t="s">
        <v>7</v>
      </c>
      <c r="C4" s="4"/>
    </row>
    <row r="5" spans="2:3" ht="12" customHeight="1">
      <c r="B5" s="13" t="s">
        <v>38</v>
      </c>
      <c r="C5" s="4"/>
    </row>
    <row r="6" spans="2:3" ht="12" customHeight="1">
      <c r="B6" s="13" t="s">
        <v>8</v>
      </c>
      <c r="C6" s="4"/>
    </row>
    <row r="7" spans="2:3" ht="51.75" customHeight="1">
      <c r="B7" s="28" t="s">
        <v>3</v>
      </c>
      <c r="C7" s="29"/>
    </row>
    <row r="8" spans="2:3" ht="27" customHeight="1">
      <c r="B8" s="26" t="s">
        <v>9</v>
      </c>
      <c r="C8" s="27"/>
    </row>
    <row r="9" spans="2:3" ht="25.5" customHeight="1">
      <c r="B9" s="25" t="s">
        <v>32</v>
      </c>
      <c r="C9" s="24">
        <v>-17045.21</v>
      </c>
    </row>
    <row r="10" spans="2:3" ht="12" customHeight="1">
      <c r="B10" s="13" t="s">
        <v>33</v>
      </c>
      <c r="C10" s="24">
        <v>-208501.99</v>
      </c>
    </row>
    <row r="11" spans="2:3" ht="12" customHeight="1">
      <c r="B11" s="13" t="s">
        <v>10</v>
      </c>
      <c r="C11" s="15">
        <v>572796.43999999994</v>
      </c>
    </row>
    <row r="12" spans="2:3" ht="12" customHeight="1">
      <c r="B12" s="13" t="s">
        <v>17</v>
      </c>
      <c r="C12" s="16">
        <v>576634.12</v>
      </c>
    </row>
    <row r="13" spans="2:3" ht="12" customHeight="1">
      <c r="B13" s="13" t="s">
        <v>21</v>
      </c>
      <c r="C13" s="16">
        <f>17188.39</f>
        <v>17188.39</v>
      </c>
    </row>
    <row r="14" spans="2:3" ht="12" customHeight="1">
      <c r="B14" s="13" t="s">
        <v>18</v>
      </c>
      <c r="C14" s="17">
        <f>C13+C12</f>
        <v>593822.51</v>
      </c>
    </row>
    <row r="15" spans="2:3" ht="25.5" customHeight="1">
      <c r="B15" s="26" t="s">
        <v>19</v>
      </c>
      <c r="C15" s="27"/>
    </row>
    <row r="16" spans="2:3" ht="12" customHeight="1">
      <c r="B16" s="9" t="s">
        <v>1</v>
      </c>
      <c r="C16" s="11"/>
    </row>
    <row r="17" spans="2:3" ht="12" customHeight="1">
      <c r="B17" s="10" t="s">
        <v>11</v>
      </c>
      <c r="C17" s="12">
        <v>88394.25</v>
      </c>
    </row>
    <row r="18" spans="2:3" ht="12" customHeight="1">
      <c r="B18" s="6" t="s">
        <v>12</v>
      </c>
      <c r="C18" s="5">
        <v>3509.24</v>
      </c>
    </row>
    <row r="19" spans="2:3" ht="12" customHeight="1">
      <c r="B19" s="6" t="s">
        <v>13</v>
      </c>
      <c r="C19" s="7">
        <v>6686.91</v>
      </c>
    </row>
    <row r="20" spans="2:3" ht="12" customHeight="1">
      <c r="B20" s="6" t="s">
        <v>14</v>
      </c>
      <c r="C20" s="7">
        <v>4476.3599999999997</v>
      </c>
    </row>
    <row r="21" spans="2:3" ht="12" customHeight="1">
      <c r="B21" s="6" t="s">
        <v>15</v>
      </c>
      <c r="C21" s="7">
        <f>15876.24+9000+19000+3947+14500+13200+5000+580+36000+66000</f>
        <v>183103.24</v>
      </c>
    </row>
    <row r="22" spans="2:3" ht="12" customHeight="1">
      <c r="B22" s="6" t="s">
        <v>16</v>
      </c>
      <c r="C22" s="8">
        <f>520.94+3000</f>
        <v>3520.94</v>
      </c>
    </row>
    <row r="23" spans="2:3" ht="12" customHeight="1">
      <c r="B23" s="6" t="s">
        <v>22</v>
      </c>
      <c r="C23" s="7">
        <f>15593.19</f>
        <v>15593.19</v>
      </c>
    </row>
    <row r="24" spans="2:3" ht="12" customHeight="1">
      <c r="B24" s="6" t="s">
        <v>25</v>
      </c>
      <c r="C24" s="7">
        <f>6246.12</f>
        <v>6246.12</v>
      </c>
    </row>
    <row r="25" spans="2:3" ht="12" customHeight="1">
      <c r="B25" s="6" t="s">
        <v>31</v>
      </c>
      <c r="C25" s="7">
        <f>2556.95+11672.16</f>
        <v>14229.11</v>
      </c>
    </row>
    <row r="26" spans="2:3" ht="12" customHeight="1">
      <c r="B26" s="6" t="s">
        <v>26</v>
      </c>
      <c r="C26" s="8">
        <f>3229.97</f>
        <v>3229.97</v>
      </c>
    </row>
    <row r="27" spans="2:3" ht="12" customHeight="1">
      <c r="B27" s="6" t="s">
        <v>27</v>
      </c>
      <c r="C27" s="7">
        <f>7774.78+13303.5+57.5</f>
        <v>21135.78</v>
      </c>
    </row>
    <row r="28" spans="2:3" ht="12" customHeight="1">
      <c r="B28" s="6" t="s">
        <v>28</v>
      </c>
      <c r="C28" s="7">
        <f>4128.09+61930.16+1317.53</f>
        <v>67375.78</v>
      </c>
    </row>
    <row r="29" spans="2:3" ht="12" customHeight="1">
      <c r="B29" s="6" t="s">
        <v>29</v>
      </c>
      <c r="C29" s="7">
        <f>7100.32+1970.51</f>
        <v>9070.83</v>
      </c>
    </row>
    <row r="30" spans="2:3" ht="12" customHeight="1">
      <c r="B30" s="6" t="s">
        <v>30</v>
      </c>
      <c r="C30" s="7">
        <f>36264.42+12429.7</f>
        <v>48694.119999999995</v>
      </c>
    </row>
    <row r="31" spans="2:3" ht="30.75" customHeight="1">
      <c r="B31" s="18" t="s">
        <v>20</v>
      </c>
      <c r="C31" s="14"/>
    </row>
    <row r="32" spans="2:3" ht="12" customHeight="1">
      <c r="B32" s="6" t="s">
        <v>40</v>
      </c>
      <c r="C32" s="23">
        <f>2311.75+3300</f>
        <v>5611.75</v>
      </c>
    </row>
    <row r="33" spans="2:3" ht="12" customHeight="1">
      <c r="B33" s="6" t="s">
        <v>36</v>
      </c>
      <c r="C33" s="23">
        <f>2500</f>
        <v>2500</v>
      </c>
    </row>
    <row r="34" spans="2:3" ht="12" customHeight="1">
      <c r="B34" s="6" t="s">
        <v>41</v>
      </c>
      <c r="C34" s="23">
        <f>6286+7251+9018+4338+7576+2697+1958</f>
        <v>39124</v>
      </c>
    </row>
    <row r="35" spans="2:3" ht="12" customHeight="1">
      <c r="B35" s="6" t="s">
        <v>37</v>
      </c>
      <c r="C35" s="23">
        <f>4675+5679+1994</f>
        <v>12348</v>
      </c>
    </row>
    <row r="36" spans="2:3" ht="12" customHeight="1">
      <c r="B36" s="6" t="s">
        <v>39</v>
      </c>
      <c r="C36" s="23">
        <f>1507.17</f>
        <v>1507.17</v>
      </c>
    </row>
    <row r="37" spans="2:3" ht="12" customHeight="1">
      <c r="B37" s="6" t="s">
        <v>23</v>
      </c>
      <c r="C37" s="23">
        <f>1845</f>
        <v>1845</v>
      </c>
    </row>
    <row r="38" spans="2:3" ht="24.75" customHeight="1">
      <c r="B38" s="19" t="s">
        <v>34</v>
      </c>
      <c r="C38" s="14">
        <f>C9+C12-C11</f>
        <v>-13207.529999999912</v>
      </c>
    </row>
    <row r="39" spans="2:3" ht="26.25" customHeight="1">
      <c r="B39" s="20" t="s">
        <v>35</v>
      </c>
      <c r="C39" s="14">
        <f>C10+C14-C17-C18-C20-C19-C21-C22-C23-C24-C25-C26-C27-C28-C29-C30-C32-C33-C34-C35-C36-C37</f>
        <v>-152881.23999999993</v>
      </c>
    </row>
    <row r="40" spans="2:3" ht="12" customHeight="1">
      <c r="B40" s="21" t="s">
        <v>4</v>
      </c>
      <c r="C40" s="22"/>
    </row>
    <row r="41" spans="2:3" ht="12" customHeight="1">
      <c r="B41" s="22" t="s">
        <v>5</v>
      </c>
      <c r="C41" s="22"/>
    </row>
    <row r="42" spans="2:3" ht="12" customHeight="1">
      <c r="B42" s="21" t="s">
        <v>6</v>
      </c>
      <c r="C42" s="22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2020-02-27T11:50:08Z</dcterms:modified>
</cp:coreProperties>
</file>