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7"/>
  <c r="C36"/>
  <c r="C42"/>
  <c r="C35" l="1"/>
  <c r="C30"/>
  <c r="C28"/>
  <c r="C20" l="1"/>
  <c r="C46" s="1"/>
  <c r="C12"/>
  <c r="C13" l="1"/>
  <c r="C50" s="1"/>
  <c r="C45" l="1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<sst xmlns="http://schemas.openxmlformats.org/spreadsheetml/2006/main" count="49" uniqueCount="49">
  <si>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</si>
  <si>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</si>
  <si>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</si>
  <si>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</si>
  <si>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</si>
  <si>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</si>
  <si>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</si>
  <si>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</si>
  <si>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</si>
  <si>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</si>
  <si>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</si>
  <si>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</si>
  <si>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</si>
  <si>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</si>
  <si>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</si>
  <si>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</si>
  <si>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</si>
  <si>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</si>
  <si>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</si>
  <si>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</si>
  <si>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</si>
  <si>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</si>
  <si>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</si>
  <si>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</si>
  <si>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пер.Комсомольский, д.30</t>
  </si>
  <si>
    <t>3)       Дата принятия в управление:    01.03.2015г.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</si>
  <si>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</si>
  <si>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</si>
  <si>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</si>
  <si>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</si>
  <si>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</si>
  <si>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Санит.содерж.(убор.придомов.тер.,конт.площ.,уб.лестничн.клеток)</t>
  </si>
  <si>
    <t>Проверка сопротивления изоляции проводов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</si>
  <si>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</si>
  <si>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</si>
  <si>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</si>
  <si>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</si>
  <si>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2)       Площадь дома 3717,7 кв.м</t>
  </si>
  <si>
    <t xml:space="preserve"> 5.5 Поступило от ПАО"МТС",ООО"Нэт Бай Нэт Холдинг",ПАО"Вымпелком",ПАО "Ростелеком"</t>
  </si>
  <si>
    <t>Ремонт электродвигателя</t>
  </si>
  <si>
    <t>Поверка общ.домовых счетчиков ГВС и ХВС ЦСМ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</si>
  <si>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</si>
  <si>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</si>
  <si>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</si>
  <si>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</si>
  <si>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</si>
  <si>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</si>
  <si>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</si>
  <si>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Удаление сосулек и наледи с кровли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</si>
</sst>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topLeftCell="A20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5" customWidth="1"/>
    <col min="5" max="5" width="9.5703125" bestFit="1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9</v>
      </c>
      <c r="C2" s="3"/>
    </row>
    <row r="3" spans="2:3" ht="12" customHeight="1">
      <c r="B3" s="2" t="s">
        <v>34</v>
      </c>
      <c r="C3" s="3"/>
    </row>
    <row r="4" spans="2:3" ht="12" customHeight="1">
      <c r="B4" s="17" t="s">
        <v>24</v>
      </c>
      <c r="C4" s="6"/>
    </row>
    <row r="5" spans="2:3" ht="12" customHeight="1">
      <c r="B5" s="17" t="s">
        <v>37</v>
      </c>
      <c r="C5" s="6"/>
    </row>
    <row r="6" spans="2:3" ht="12" customHeight="1">
      <c r="B6" s="17" t="s">
        <v>25</v>
      </c>
      <c r="C6" s="6"/>
    </row>
    <row r="7" spans="2:3" ht="51.75" customHeight="1">
      <c r="B7" s="33" t="s">
        <v>10</v>
      </c>
      <c r="C7" s="34"/>
    </row>
    <row r="8" spans="2:3" ht="12" customHeight="1">
      <c r="B8" s="5" t="s">
        <v>11</v>
      </c>
      <c r="C8" s="6"/>
    </row>
    <row r="9" spans="2:3" ht="12" customHeight="1">
      <c r="B9" s="17" t="s">
        <v>35</v>
      </c>
      <c r="C9" s="18">
        <v>-4275.96</v>
      </c>
    </row>
    <row r="10" spans="2:3" ht="12" customHeight="1">
      <c r="B10" s="17" t="s">
        <v>12</v>
      </c>
      <c r="C10" s="7">
        <v>105382.2</v>
      </c>
    </row>
    <row r="11" spans="2:3" ht="12" customHeight="1">
      <c r="B11" s="17" t="s">
        <v>13</v>
      </c>
      <c r="C11" s="7">
        <v>107938.35</v>
      </c>
    </row>
    <row r="12" spans="2:3" ht="12" customHeight="1">
      <c r="B12" s="17" t="s">
        <v>14</v>
      </c>
      <c r="C12" s="19">
        <f>C10</f>
        <v>105382.2</v>
      </c>
    </row>
    <row r="13" spans="2:3" ht="12" customHeight="1">
      <c r="B13" s="17" t="s">
        <v>36</v>
      </c>
      <c r="C13" s="18">
        <f>C11-C10+C9</f>
        <v>-1719.8099999999913</v>
      </c>
    </row>
    <row r="14" spans="2:3" ht="27" customHeight="1">
      <c r="B14" s="31" t="s">
        <v>15</v>
      </c>
      <c r="C14" s="32"/>
    </row>
    <row r="15" spans="2:3" ht="25.5" customHeight="1">
      <c r="B15" s="30" t="s">
        <v>46</v>
      </c>
      <c r="C15" s="20">
        <v>-14114.26</v>
      </c>
    </row>
    <row r="16" spans="2:3" ht="12" customHeight="1">
      <c r="B16" s="17" t="s">
        <v>47</v>
      </c>
      <c r="C16" s="20">
        <v>-168682.91</v>
      </c>
    </row>
    <row r="17" spans="2:5" ht="12" customHeight="1">
      <c r="B17" s="17" t="s">
        <v>16</v>
      </c>
      <c r="C17" s="21">
        <f>474190.26-12302.57+94115.22</f>
        <v>556002.91</v>
      </c>
    </row>
    <row r="18" spans="2:5" ht="12" customHeight="1">
      <c r="B18" s="17" t="s">
        <v>17</v>
      </c>
      <c r="C18" s="22">
        <f>465101.23+94976.29</f>
        <v>560077.52</v>
      </c>
    </row>
    <row r="19" spans="2:5" ht="12" customHeight="1">
      <c r="B19" s="17" t="s">
        <v>38</v>
      </c>
      <c r="C19" s="22">
        <v>12570</v>
      </c>
    </row>
    <row r="20" spans="2:5" ht="12" customHeight="1">
      <c r="B20" s="17" t="s">
        <v>18</v>
      </c>
      <c r="C20" s="23">
        <f>C19+C18</f>
        <v>572647.52</v>
      </c>
    </row>
    <row r="21" spans="2:5" ht="25.5" customHeight="1">
      <c r="B21" s="31" t="s">
        <v>19</v>
      </c>
      <c r="C21" s="32"/>
    </row>
    <row r="22" spans="2:5" ht="12" customHeight="1">
      <c r="B22" s="13" t="s">
        <v>1</v>
      </c>
      <c r="C22" s="15"/>
    </row>
    <row r="23" spans="2:5" ht="12" customHeight="1">
      <c r="B23" s="14" t="s">
        <v>2</v>
      </c>
      <c r="C23" s="16">
        <v>69723.66</v>
      </c>
      <c r="E23" s="1"/>
    </row>
    <row r="24" spans="2:5" ht="12" customHeight="1">
      <c r="B24" s="8" t="s">
        <v>3</v>
      </c>
      <c r="C24" s="9">
        <v>6690.66</v>
      </c>
    </row>
    <row r="25" spans="2:5" ht="12" customHeight="1">
      <c r="B25" s="8" t="s">
        <v>4</v>
      </c>
      <c r="C25" s="11">
        <v>4014.4</v>
      </c>
    </row>
    <row r="26" spans="2:5" ht="12" customHeight="1">
      <c r="B26" s="8" t="s">
        <v>5</v>
      </c>
      <c r="C26" s="11">
        <v>8028.79</v>
      </c>
    </row>
    <row r="27" spans="2:5" ht="12" customHeight="1">
      <c r="B27" s="8" t="s">
        <v>6</v>
      </c>
      <c r="C27" s="10">
        <v>8474.84</v>
      </c>
    </row>
    <row r="28" spans="2:5" ht="12" customHeight="1">
      <c r="B28" s="8" t="s">
        <v>31</v>
      </c>
      <c r="C28" s="12">
        <f>19002+48000.02+100800</f>
        <v>167802.02</v>
      </c>
    </row>
    <row r="29" spans="2:5" ht="12" customHeight="1">
      <c r="B29" s="8" t="s">
        <v>7</v>
      </c>
      <c r="C29" s="11">
        <v>230.2</v>
      </c>
    </row>
    <row r="30" spans="2:5" ht="12" customHeight="1">
      <c r="B30" s="8" t="s">
        <v>8</v>
      </c>
      <c r="C30" s="11">
        <f>11694.96+14244.36</f>
        <v>25939.32</v>
      </c>
    </row>
    <row r="31" spans="2:5" ht="12" customHeight="1">
      <c r="B31" s="8" t="s">
        <v>41</v>
      </c>
      <c r="C31" s="10">
        <v>31120.77</v>
      </c>
    </row>
    <row r="32" spans="2:5" ht="12" customHeight="1">
      <c r="B32" s="8" t="s">
        <v>42</v>
      </c>
      <c r="C32" s="7">
        <v>1780.8</v>
      </c>
    </row>
    <row r="33" spans="2:5" ht="12" customHeight="1">
      <c r="B33" s="8" t="s">
        <v>43</v>
      </c>
      <c r="C33" s="11">
        <v>3343.95</v>
      </c>
    </row>
    <row r="34" spans="2:5" ht="12" customHeight="1">
      <c r="B34" s="8" t="s">
        <v>26</v>
      </c>
      <c r="C34" s="12">
        <v>7614.45</v>
      </c>
    </row>
    <row r="35" spans="2:5" ht="12" customHeight="1">
      <c r="B35" s="8" t="s">
        <v>27</v>
      </c>
      <c r="C35" s="11">
        <f>9143.42+1192.49+18019.29</f>
        <v>28355.200000000001</v>
      </c>
    </row>
    <row r="36" spans="2:5" ht="12" customHeight="1">
      <c r="B36" s="8" t="s">
        <v>28</v>
      </c>
      <c r="C36" s="11">
        <f>5672.7+52515.3+941.15</f>
        <v>59129.15</v>
      </c>
    </row>
    <row r="37" spans="2:5" ht="12" customHeight="1">
      <c r="B37" s="8" t="s">
        <v>29</v>
      </c>
      <c r="C37" s="11">
        <f>12033.83+1994.5</f>
        <v>14028.33</v>
      </c>
    </row>
    <row r="38" spans="2:5" ht="12" customHeight="1">
      <c r="B38" s="8" t="s">
        <v>30</v>
      </c>
      <c r="C38" s="11">
        <f>28546.8+9366.92</f>
        <v>37913.72</v>
      </c>
    </row>
    <row r="39" spans="2:5" ht="30.75" customHeight="1">
      <c r="B39" s="24" t="s">
        <v>20</v>
      </c>
      <c r="C39" s="18"/>
    </row>
    <row r="40" spans="2:5" ht="12" customHeight="1">
      <c r="B40" s="8" t="s">
        <v>48</v>
      </c>
      <c r="C40" s="11">
        <v>5400</v>
      </c>
      <c r="E40" s="1"/>
    </row>
    <row r="41" spans="2:5" ht="12" customHeight="1">
      <c r="B41" s="8" t="s">
        <v>32</v>
      </c>
      <c r="C41" s="11">
        <v>1000</v>
      </c>
    </row>
    <row r="42" spans="2:5" ht="12" customHeight="1">
      <c r="B42" s="8" t="s">
        <v>39</v>
      </c>
      <c r="C42" s="11">
        <f>4965</f>
        <v>4965</v>
      </c>
    </row>
    <row r="43" spans="2:5" ht="12" customHeight="1">
      <c r="B43" s="8" t="s">
        <v>40</v>
      </c>
      <c r="C43" s="11">
        <v>1874.22</v>
      </c>
    </row>
    <row r="44" spans="2:5" ht="12" customHeight="1">
      <c r="B44" s="8"/>
      <c r="C44" s="22"/>
    </row>
    <row r="45" spans="2:5" ht="24.75" customHeight="1">
      <c r="B45" s="25" t="s">
        <v>44</v>
      </c>
      <c r="C45" s="18">
        <f>C13+C15+C18-C17</f>
        <v>-11759.459999999963</v>
      </c>
    </row>
    <row r="46" spans="2:5" ht="26.25" customHeight="1">
      <c r="B46" s="26" t="s">
        <v>45</v>
      </c>
      <c r="C46" s="18">
        <f>C16+C20-C23-C24-C26-C25-C27-C28-C29-C30-C31-C32-C33-C34-C35-C36-C37-C38-C40-C41-C42-C43-C44</f>
        <v>-83464.870000000054</v>
      </c>
    </row>
    <row r="47" spans="2:5" ht="12" customHeight="1">
      <c r="B47" s="27" t="s">
        <v>21</v>
      </c>
      <c r="C47" s="28"/>
    </row>
    <row r="48" spans="2:5" ht="12" customHeight="1">
      <c r="B48" s="28" t="s">
        <v>22</v>
      </c>
      <c r="C48" s="28"/>
    </row>
    <row r="49" spans="2:3" ht="12" customHeight="1">
      <c r="B49" s="27" t="s">
        <v>23</v>
      </c>
      <c r="C49" s="28"/>
    </row>
    <row r="50" spans="2:3" ht="12" customHeight="1">
      <c r="B50" s="29" t="s">
        <v>33</v>
      </c>
      <c r="C50" s="1">
        <f>C46+C13</f>
        <v>-85184.680000000051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2017-04-03T08:07:08Z</dcterms:modified>
</cp:coreProperties>
</file>