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29"/>
  <c r="C28"/>
  <c r="C27"/>
  <c r="C26"/>
  <c r="C25"/>
  <c r="C24"/>
  <c r="C23"/>
  <c r="C22"/>
  <c r="C21"/>
  <c r="C35" l="1"/>
  <c r="C34"/>
  <c r="C33"/>
  <c r="C32"/>
  <c r="C13" l="1"/>
  <c r="C37" l="1"/>
  <c r="C14" l="1"/>
  <c r="C38" s="1"/>
</calcChain>
</file>

<file path=xl/sharedStrings.xml><?xml version="1.0" encoding="utf-8"?>
<sst xmlns="http://schemas.openxmlformats.org/spreadsheetml/2006/main" count="41" uniqueCount="41">
  <si>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</si>
  <si>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</si>
  <si>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</si>
  <si>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</si>
  <si>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</si>
  <si>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</si>
  <si>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</si>
  <si>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ул.М.Горького, д.112</t>
  </si>
  <si>
    <t>3)       Дата принятия в управление:    01.02.2015г.</t>
  </si>
  <si>
    <t>2)       Площадь дома 1943,9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</si>
  <si>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</si>
  <si>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</si>
  <si>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</si>
  <si>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</si>
  <si>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</si>
  <si>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</si>
  <si>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</si>
  <si>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</si>
  <si>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</si>
  <si>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</si>
  <si>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</si>
  <si>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</si>
  <si>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ПАО"МТС",ПАО"Ростелеком",ЗАО"Ресурс-Связь",ООО"Нэт Бай Нэт Холдинг".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</si>
  <si>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</si>
  <si>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</si>
  <si>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</si>
  <si>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</si>
  <si>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</si>
  <si>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</si>
  <si>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</si>
  <si>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</si>
  <si>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01.01.2019г.по 31.12.2019г.</t>
  </si>
  <si>
    <t xml:space="preserve"> 4.1.Задолженность собственников и нанимателей по данным услугам на 01.01.2019г. (КВИТАНЦИИ)</t>
  </si>
  <si>
    <t>84.2.Задолженность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</si>
  <si>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</si>
  <si>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</si>
  <si>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Ремонт металлической кровли дома</t>
  </si>
  <si>
    <t>Ремонт системы ГВС с заменой кранов кв.6, техподполье</t>
  </si>
  <si>
    <t>Замена запорной арматуры системы отопления в техподполье</t>
  </si>
  <si>
    <t>Ремонт межлестничных площадок (половая плитка)</t>
  </si>
  <si>
    <t>Удаление сосулек и наледи с кровли (исп.альпинист, манипулятор)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</si>
</sst>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1"/>
  <sheetViews>
    <sheetView tabSelected="1" topLeftCell="A25" workbookViewId="0">
      <selection activeCell="B46" sqref="B46"/>
    </sheetView>
  </sheetViews>
  <sheetFormatPr defaultRowHeight="12" customHeight="1"/>
  <cols>
    <col min="1" max="1" width="1.42578125" customWidth="1"/>
    <col min="2" max="2" width="77.42578125" customWidth="1"/>
    <col min="3" max="3" width="13" customWidth="1"/>
    <col min="4" max="4" width="4.28515625" customWidth="1"/>
  </cols>
  <sheetData>
    <row r="1" spans="2:3" ht="12" customHeight="1">
      <c r="B1" s="12" t="s">
        <v>0</v>
      </c>
      <c r="C1" s="1"/>
    </row>
    <row r="2" spans="2:3" ht="12" customHeight="1">
      <c r="B2" s="2" t="s">
        <v>2</v>
      </c>
      <c r="C2" s="1"/>
    </row>
    <row r="3" spans="2:3" ht="12" customHeight="1">
      <c r="B3" s="12" t="s">
        <v>31</v>
      </c>
      <c r="C3" s="1"/>
    </row>
    <row r="4" spans="2:3" ht="12" customHeight="1">
      <c r="B4" s="13" t="s">
        <v>7</v>
      </c>
      <c r="C4" s="3"/>
    </row>
    <row r="5" spans="2:3" ht="12" customHeight="1">
      <c r="B5" s="13" t="s">
        <v>9</v>
      </c>
      <c r="C5" s="3"/>
    </row>
    <row r="6" spans="2:3" ht="12" customHeight="1">
      <c r="B6" s="13" t="s">
        <v>8</v>
      </c>
      <c r="C6" s="3"/>
    </row>
    <row r="7" spans="2:3" ht="54" customHeight="1">
      <c r="B7" s="28" t="s">
        <v>3</v>
      </c>
      <c r="C7" s="29"/>
    </row>
    <row r="8" spans="2:3" ht="27" customHeight="1">
      <c r="B8" s="26" t="s">
        <v>10</v>
      </c>
      <c r="C8" s="27"/>
    </row>
    <row r="9" spans="2:3" ht="25.5" customHeight="1">
      <c r="B9" s="25" t="s">
        <v>32</v>
      </c>
      <c r="C9" s="15">
        <v>-7479.62</v>
      </c>
    </row>
    <row r="10" spans="2:3" ht="12" customHeight="1">
      <c r="B10" s="13" t="s">
        <v>33</v>
      </c>
      <c r="C10" s="15">
        <v>-114285.67</v>
      </c>
    </row>
    <row r="11" spans="2:3" ht="12" customHeight="1">
      <c r="B11" s="13" t="s">
        <v>17</v>
      </c>
      <c r="C11" s="16">
        <v>288631.86</v>
      </c>
    </row>
    <row r="12" spans="2:3" ht="12" customHeight="1">
      <c r="B12" s="13" t="s">
        <v>18</v>
      </c>
      <c r="C12" s="17">
        <v>294025.34000000003</v>
      </c>
    </row>
    <row r="13" spans="2:3" ht="12" customHeight="1">
      <c r="B13" s="13" t="s">
        <v>22</v>
      </c>
      <c r="C13" s="17">
        <f>14188.39</f>
        <v>14188.39</v>
      </c>
    </row>
    <row r="14" spans="2:3" ht="12" customHeight="1">
      <c r="B14" s="13" t="s">
        <v>19</v>
      </c>
      <c r="C14" s="18">
        <f>C13+C12</f>
        <v>308213.73000000004</v>
      </c>
    </row>
    <row r="15" spans="2:3" ht="25.5" customHeight="1">
      <c r="B15" s="26" t="s">
        <v>20</v>
      </c>
      <c r="C15" s="27"/>
    </row>
    <row r="16" spans="2:3" ht="12" customHeight="1">
      <c r="B16" s="5" t="s">
        <v>1</v>
      </c>
      <c r="C16" s="24"/>
    </row>
    <row r="17" spans="2:3" ht="12" customHeight="1">
      <c r="B17" s="6" t="s">
        <v>11</v>
      </c>
      <c r="C17" s="7">
        <v>44366.239999999998</v>
      </c>
    </row>
    <row r="18" spans="2:3" ht="12" customHeight="1">
      <c r="B18" s="8" t="s">
        <v>12</v>
      </c>
      <c r="C18" s="9">
        <v>1470.38</v>
      </c>
    </row>
    <row r="19" spans="2:3" ht="12" customHeight="1">
      <c r="B19" s="8" t="s">
        <v>13</v>
      </c>
      <c r="C19" s="10">
        <v>2801.83</v>
      </c>
    </row>
    <row r="20" spans="2:3" ht="12" customHeight="1">
      <c r="B20" s="8" t="s">
        <v>14</v>
      </c>
      <c r="C20" s="10">
        <v>1875.61</v>
      </c>
    </row>
    <row r="21" spans="2:3" ht="12" customHeight="1">
      <c r="B21" s="8" t="s">
        <v>15</v>
      </c>
      <c r="C21" s="10">
        <f>17526.24+5000+6000-4500+1495+16800+36000</f>
        <v>78321.240000000005</v>
      </c>
    </row>
    <row r="22" spans="2:3" ht="12" customHeight="1">
      <c r="B22" s="8" t="s">
        <v>16</v>
      </c>
      <c r="C22" s="11">
        <f>499.88</f>
        <v>499.88</v>
      </c>
    </row>
    <row r="23" spans="2:3" ht="12" customHeight="1">
      <c r="B23" s="8" t="s">
        <v>23</v>
      </c>
      <c r="C23" s="10">
        <f>9351.89</f>
        <v>9351.89</v>
      </c>
    </row>
    <row r="24" spans="2:3" ht="12" customHeight="1">
      <c r="B24" s="8" t="s">
        <v>24</v>
      </c>
      <c r="C24" s="10">
        <f>3189.72</f>
        <v>3189.72</v>
      </c>
    </row>
    <row r="25" spans="2:3" ht="12" customHeight="1">
      <c r="B25" s="8" t="s">
        <v>25</v>
      </c>
      <c r="C25" s="10">
        <f>4371.3+5000</f>
        <v>9371.2999999999993</v>
      </c>
    </row>
    <row r="26" spans="2:3" ht="12" customHeight="1">
      <c r="B26" s="8" t="s">
        <v>26</v>
      </c>
      <c r="C26" s="11">
        <f>2630.02</f>
        <v>2630.02</v>
      </c>
    </row>
    <row r="27" spans="2:3" ht="12" customHeight="1">
      <c r="B27" s="8" t="s">
        <v>27</v>
      </c>
      <c r="C27" s="10">
        <f>4070.87+6109.97</f>
        <v>10180.84</v>
      </c>
    </row>
    <row r="28" spans="2:3" ht="12" customHeight="1">
      <c r="B28" s="8" t="s">
        <v>28</v>
      </c>
      <c r="C28" s="10">
        <f>1987.74+31200.84+862.38</f>
        <v>34050.959999999999</v>
      </c>
    </row>
    <row r="29" spans="2:3" ht="12" customHeight="1">
      <c r="B29" s="8" t="s">
        <v>29</v>
      </c>
      <c r="C29" s="10">
        <f>3418.91+1239.25</f>
        <v>4658.16</v>
      </c>
    </row>
    <row r="30" spans="2:3" ht="12" customHeight="1">
      <c r="B30" s="8" t="s">
        <v>30</v>
      </c>
      <c r="C30" s="10">
        <f>17121.88+5691.74</f>
        <v>22813.620000000003</v>
      </c>
    </row>
    <row r="31" spans="2:3" ht="28.5" customHeight="1">
      <c r="B31" s="19" t="s">
        <v>21</v>
      </c>
      <c r="C31" s="14"/>
    </row>
    <row r="32" spans="2:3" ht="12" customHeight="1">
      <c r="B32" s="8" t="s">
        <v>38</v>
      </c>
      <c r="C32" s="4">
        <f>1938.2</f>
        <v>1938.2</v>
      </c>
    </row>
    <row r="33" spans="2:3" ht="12" customHeight="1">
      <c r="B33" s="8" t="s">
        <v>37</v>
      </c>
      <c r="C33" s="4">
        <f>3256</f>
        <v>3256</v>
      </c>
    </row>
    <row r="34" spans="2:3" ht="12" customHeight="1">
      <c r="B34" s="8" t="s">
        <v>36</v>
      </c>
      <c r="C34" s="4">
        <f>9558</f>
        <v>9558</v>
      </c>
    </row>
    <row r="35" spans="2:3" ht="12" customHeight="1">
      <c r="B35" s="8" t="s">
        <v>39</v>
      </c>
      <c r="C35" s="4">
        <f>2610</f>
        <v>2610</v>
      </c>
    </row>
    <row r="36" spans="2:3" ht="12" customHeight="1">
      <c r="B36" s="8" t="s">
        <v>40</v>
      </c>
      <c r="C36" s="4">
        <v>4500</v>
      </c>
    </row>
    <row r="37" spans="2:3" ht="24.75" customHeight="1">
      <c r="B37" s="20" t="s">
        <v>34</v>
      </c>
      <c r="C37" s="14">
        <f>C9+C12-C11</f>
        <v>-2086.1399999999558</v>
      </c>
    </row>
    <row r="38" spans="2:3" ht="26.25" customHeight="1">
      <c r="B38" s="21" t="s">
        <v>35</v>
      </c>
      <c r="C38" s="14">
        <f>C10+C14-C17-C18-C20-C19-C21-C22-C23-C24-C25-C26-C27-C28-C29-C30-C32-C33-C34-C35-C36</f>
        <v>-53515.829999999907</v>
      </c>
    </row>
    <row r="39" spans="2:3" ht="12" customHeight="1">
      <c r="B39" s="22" t="s">
        <v>4</v>
      </c>
      <c r="C39" s="23"/>
    </row>
    <row r="40" spans="2:3" ht="12" customHeight="1">
      <c r="B40" s="23" t="s">
        <v>5</v>
      </c>
      <c r="C40" s="23"/>
    </row>
    <row r="41" spans="2:3" ht="12" customHeight="1">
      <c r="B41" s="22" t="s">
        <v>6</v>
      </c>
      <c r="C41" s="23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2020-02-28T12:43:15Z</dcterms:modified>
</cp:coreProperties>
</file>