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6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29" i="5" l="1"/>
  <c r="C28" i="5"/>
  <c r="C27" i="5"/>
  <c r="C25" i="5"/>
  <c r="C22" i="5"/>
  <c r="C21" i="5"/>
  <c r="C36" i="5"/>
  <c r="C35" i="5"/>
  <c r="C34" i="5"/>
  <c r="C33" i="5"/>
  <c r="C32" i="5"/>
  <c r="C38" i="5" l="1"/>
  <c r="C14" i="5" l="1"/>
  <c r="C39" i="5" l="1"/>
</calcChain>
</file>

<file path=xl/sharedStrings.xml><?xml version="1.0" encoding="utf-8"?>
<sst xmlns="http://schemas.openxmlformats.org/spreadsheetml/2006/main" count="42" uniqueCount="42">
  <si>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</si>
  <si>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</si>
  <si>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</si>
  <si>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</si>
  <si>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</si>
  <si>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</si>
  <si>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</si>
  <si>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ул.Солнцевская, д.14</t>
  </si>
  <si>
    <t>3)       Дата принятия в управление:    01.01.2015г.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</si>
  <si>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</si>
  <si>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</si>
  <si>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</si>
  <si>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</si>
  <si>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</si>
  <si>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</si>
  <si>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</si>
  <si>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</si>
  <si>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</si>
  <si>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</si>
  <si>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</si>
  <si>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</si>
  <si>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 "МТС",ЗАО"Ресурс-Связь"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</si>
  <si>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</si>
  <si>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</si>
  <si>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</si>
  <si>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</si>
  <si>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</si>
  <si>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</si>
  <si>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</si>
  <si>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</si>
  <si>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2)       Площадь дома 4108,0 кв.м</t>
  </si>
  <si>
    <t>жилым домом в период с 01.01.2020г.по 31.12.2020г.</t>
  </si>
  <si>
    <t xml:space="preserve"> 4.1.Задолженность собственников и нанимателей по данным услугам на 01.01.2020г. (КВИТАНЦИИ)</t>
  </si>
  <si>
    <t xml:space="preserve"> 4.2.Задолженность собственников и нанимателей за выполненные работы на 01.01.2020г.</t>
  </si>
  <si>
    <t>7)Общая задолженность  собственников и нанимателей по ЖКУ (квитанции) на 01.01.2021г.</t>
  </si>
  <si>
    <t>8)Общая задолженность  собственников и нанимателей многоквартирного дома за выполненные работы на 01.01.2021г.</t>
  </si>
  <si>
    <t>Ремонт мусорного контейнера с заменой колес</t>
  </si>
  <si>
    <t>Благоустр.придомовой территории (завоз песка на д/пл.)</t>
  </si>
  <si>
    <t>Благоустр.придомовой территории (покраска оборудования на д/пл.)</t>
  </si>
  <si>
    <t>Замена задвижки на вводе ЦО подвал</t>
  </si>
  <si>
    <t>Ремонт  инженерных сетей ГВС, ХВС с заменой вентилей кв.24,подвал</t>
  </si>
  <si>
    <t>Поверка и обследование общедомовых счетчиков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</si>
</sst>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5" fillId="0" borderId="0" xfId="0" applyFont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5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2" fontId="0" fillId="0" borderId="7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workbookViewId="0">
      <selection activeCell="I8" sqref="I8"/>
    </sheetView>
  </sheetViews>
  <sheetFormatPr defaultRowHeight="12" customHeight="1" x14ac:dyDescent="0.3"/>
  <cols>
    <col min="1" max="1" width="1.44140625" customWidth="1"/>
    <col min="2" max="2" width="79.88671875" customWidth="1"/>
    <col min="3" max="3" width="12.88671875" customWidth="1"/>
    <col min="4" max="4" width="4.5546875" customWidth="1"/>
    <col min="5" max="5" width="9.5546875" bestFit="1" customWidth="1"/>
  </cols>
  <sheetData>
    <row r="1" spans="2:5" ht="12" customHeight="1" x14ac:dyDescent="0.3">
      <c r="B1" s="3" t="s">
        <v>0</v>
      </c>
    </row>
    <row r="2" spans="2:5" ht="12" customHeight="1" x14ac:dyDescent="0.3">
      <c r="B2" s="1" t="s">
        <v>2</v>
      </c>
    </row>
    <row r="3" spans="2:5" ht="12" customHeight="1" x14ac:dyDescent="0.3">
      <c r="B3" s="4" t="s">
        <v>31</v>
      </c>
    </row>
    <row r="4" spans="2:5" ht="12" customHeight="1" x14ac:dyDescent="0.3">
      <c r="B4" s="22" t="s">
        <v>7</v>
      </c>
      <c r="C4" s="5"/>
    </row>
    <row r="5" spans="2:5" ht="12" customHeight="1" x14ac:dyDescent="0.3">
      <c r="B5" s="22" t="s">
        <v>30</v>
      </c>
      <c r="C5" s="5"/>
    </row>
    <row r="6" spans="2:5" ht="12" customHeight="1" x14ac:dyDescent="0.3">
      <c r="B6" s="22" t="s">
        <v>8</v>
      </c>
      <c r="C6" s="5"/>
    </row>
    <row r="7" spans="2:5" ht="51.75" customHeight="1" x14ac:dyDescent="0.3">
      <c r="B7" s="33" t="s">
        <v>3</v>
      </c>
      <c r="C7" s="34"/>
    </row>
    <row r="8" spans="2:5" ht="27" customHeight="1" x14ac:dyDescent="0.3">
      <c r="B8" s="31" t="s">
        <v>9</v>
      </c>
      <c r="C8" s="32"/>
    </row>
    <row r="9" spans="2:5" ht="25.5" customHeight="1" x14ac:dyDescent="0.3">
      <c r="B9" s="24" t="s">
        <v>32</v>
      </c>
      <c r="C9" s="27">
        <v>-52743.7</v>
      </c>
    </row>
    <row r="10" spans="2:5" ht="12" customHeight="1" x14ac:dyDescent="0.3">
      <c r="B10" s="22" t="s">
        <v>33</v>
      </c>
      <c r="C10" s="27">
        <v>-158769.44</v>
      </c>
    </row>
    <row r="11" spans="2:5" ht="12" customHeight="1" x14ac:dyDescent="0.3">
      <c r="B11" s="22" t="s">
        <v>16</v>
      </c>
      <c r="C11" s="28">
        <v>620095.26</v>
      </c>
    </row>
    <row r="12" spans="2:5" ht="12" customHeight="1" x14ac:dyDescent="0.3">
      <c r="B12" s="22" t="s">
        <v>17</v>
      </c>
      <c r="C12" s="29">
        <v>618720.34</v>
      </c>
    </row>
    <row r="13" spans="2:5" ht="12" customHeight="1" x14ac:dyDescent="0.3">
      <c r="B13" s="23" t="s">
        <v>21</v>
      </c>
      <c r="C13" s="29">
        <v>6497.27</v>
      </c>
    </row>
    <row r="14" spans="2:5" ht="12" customHeight="1" x14ac:dyDescent="0.3">
      <c r="B14" s="22" t="s">
        <v>18</v>
      </c>
      <c r="C14" s="30">
        <f>C13+C12</f>
        <v>625217.61</v>
      </c>
      <c r="E14" s="21"/>
    </row>
    <row r="15" spans="2:5" ht="25.5" customHeight="1" x14ac:dyDescent="0.3">
      <c r="B15" s="31" t="s">
        <v>19</v>
      </c>
      <c r="C15" s="32"/>
    </row>
    <row r="16" spans="2:5" ht="12" customHeight="1" x14ac:dyDescent="0.3">
      <c r="B16" s="10" t="s">
        <v>1</v>
      </c>
      <c r="C16" s="12"/>
    </row>
    <row r="17" spans="2:5" ht="12" customHeight="1" x14ac:dyDescent="0.3">
      <c r="B17" s="11" t="s">
        <v>10</v>
      </c>
      <c r="C17" s="26">
        <v>113947.34</v>
      </c>
      <c r="E17" s="21"/>
    </row>
    <row r="18" spans="2:5" ht="12" customHeight="1" x14ac:dyDescent="0.3">
      <c r="B18" s="13" t="s">
        <v>11</v>
      </c>
      <c r="C18" s="14">
        <v>3492.95</v>
      </c>
    </row>
    <row r="19" spans="2:5" ht="12" customHeight="1" x14ac:dyDescent="0.3">
      <c r="B19" s="13" t="s">
        <v>12</v>
      </c>
      <c r="C19" s="15">
        <v>6655.87</v>
      </c>
    </row>
    <row r="20" spans="2:5" ht="12" customHeight="1" x14ac:dyDescent="0.3">
      <c r="B20" s="13" t="s">
        <v>13</v>
      </c>
      <c r="C20" s="16">
        <v>4455.58</v>
      </c>
    </row>
    <row r="21" spans="2:5" ht="12" customHeight="1" x14ac:dyDescent="0.3">
      <c r="B21" s="13" t="s">
        <v>14</v>
      </c>
      <c r="C21" s="16">
        <f>2701+2300+820+4619.2+1200+4619.2+1100+1750+3750+24000+96000</f>
        <v>142859.4</v>
      </c>
    </row>
    <row r="22" spans="2:5" ht="12" customHeight="1" x14ac:dyDescent="0.3">
      <c r="B22" s="13" t="s">
        <v>15</v>
      </c>
      <c r="C22" s="17">
        <f>299.77+1120+1980+1320+1250</f>
        <v>5969.77</v>
      </c>
    </row>
    <row r="23" spans="2:5" ht="12" customHeight="1" x14ac:dyDescent="0.3">
      <c r="B23" s="13" t="s">
        <v>22</v>
      </c>
      <c r="C23" s="16">
        <v>17760</v>
      </c>
    </row>
    <row r="24" spans="2:5" ht="12" customHeight="1" x14ac:dyDescent="0.3">
      <c r="B24" s="13" t="s">
        <v>23</v>
      </c>
      <c r="C24" s="16">
        <v>7157.4</v>
      </c>
    </row>
    <row r="25" spans="2:5" ht="12" customHeight="1" x14ac:dyDescent="0.3">
      <c r="B25" s="13" t="s">
        <v>24</v>
      </c>
      <c r="C25" s="16">
        <f>12658.26+8687.95</f>
        <v>21346.21</v>
      </c>
    </row>
    <row r="26" spans="2:5" ht="12" customHeight="1" x14ac:dyDescent="0.3">
      <c r="B26" s="13" t="s">
        <v>25</v>
      </c>
      <c r="C26" s="17">
        <v>6468.01</v>
      </c>
    </row>
    <row r="27" spans="2:5" ht="12" customHeight="1" x14ac:dyDescent="0.3">
      <c r="B27" s="13" t="s">
        <v>26</v>
      </c>
      <c r="C27" s="16">
        <f>8050.61+14728.93</f>
        <v>22779.54</v>
      </c>
    </row>
    <row r="28" spans="2:5" ht="12" customHeight="1" x14ac:dyDescent="0.3">
      <c r="B28" s="13" t="s">
        <v>27</v>
      </c>
      <c r="C28" s="16">
        <f>4432.66+75062.63+1246.94</f>
        <v>80742.23000000001</v>
      </c>
    </row>
    <row r="29" spans="2:5" ht="12" customHeight="1" x14ac:dyDescent="0.3">
      <c r="B29" s="13" t="s">
        <v>28</v>
      </c>
      <c r="C29" s="16">
        <f>6914.95+1843.88</f>
        <v>8758.83</v>
      </c>
    </row>
    <row r="30" spans="2:5" ht="12" customHeight="1" x14ac:dyDescent="0.3">
      <c r="B30" s="13" t="s">
        <v>29</v>
      </c>
      <c r="C30" s="16">
        <v>56690.39</v>
      </c>
    </row>
    <row r="31" spans="2:5" ht="28.5" customHeight="1" x14ac:dyDescent="0.3">
      <c r="B31" s="25" t="s">
        <v>20</v>
      </c>
      <c r="C31" s="18"/>
    </row>
    <row r="32" spans="2:5" ht="12" customHeight="1" x14ac:dyDescent="0.3">
      <c r="B32" s="19" t="s">
        <v>37</v>
      </c>
      <c r="C32" s="20">
        <f>5000</f>
        <v>5000</v>
      </c>
      <c r="E32" s="21"/>
    </row>
    <row r="33" spans="2:5" ht="12" customHeight="1" x14ac:dyDescent="0.3">
      <c r="B33" s="19" t="s">
        <v>38</v>
      </c>
      <c r="C33" s="20">
        <f>2777</f>
        <v>2777</v>
      </c>
      <c r="E33" s="2"/>
    </row>
    <row r="34" spans="2:5" ht="12" customHeight="1" x14ac:dyDescent="0.3">
      <c r="B34" s="19" t="s">
        <v>39</v>
      </c>
      <c r="C34" s="20">
        <f>6787</f>
        <v>6787</v>
      </c>
    </row>
    <row r="35" spans="2:5" ht="12" customHeight="1" x14ac:dyDescent="0.3">
      <c r="B35" s="19" t="s">
        <v>40</v>
      </c>
      <c r="C35" s="20">
        <f>3616+1433</f>
        <v>5049</v>
      </c>
    </row>
    <row r="36" spans="2:5" ht="12" customHeight="1" x14ac:dyDescent="0.3">
      <c r="B36" s="19" t="s">
        <v>36</v>
      </c>
      <c r="C36" s="20">
        <f>2338</f>
        <v>2338</v>
      </c>
    </row>
    <row r="37" spans="2:5" ht="12" customHeight="1" x14ac:dyDescent="0.3">
      <c r="B37" s="19" t="s">
        <v>41</v>
      </c>
      <c r="C37" s="20">
        <v>3252.46</v>
      </c>
    </row>
    <row r="38" spans="2:5" ht="24.75" customHeight="1" x14ac:dyDescent="0.3">
      <c r="B38" s="7" t="s">
        <v>34</v>
      </c>
      <c r="C38" s="18">
        <f>C9+C12-C11</f>
        <v>-54118.619999999995</v>
      </c>
      <c r="E38" s="21"/>
    </row>
    <row r="39" spans="2:5" ht="26.25" customHeight="1" x14ac:dyDescent="0.3">
      <c r="B39" s="8" t="s">
        <v>35</v>
      </c>
      <c r="C39" s="18">
        <f>C10+C14-C17-C18-C20-C19-C21-C22-C23-C24-C25-C26-C27-C28-C29-C30-C32-C33-C34-C35-C36-C37</f>
        <v>-57838.810000000063</v>
      </c>
    </row>
    <row r="40" spans="2:5" ht="12" customHeight="1" x14ac:dyDescent="0.3">
      <c r="B40" s="9" t="s">
        <v>4</v>
      </c>
      <c r="C40" s="6"/>
    </row>
    <row r="41" spans="2:5" ht="12" customHeight="1" x14ac:dyDescent="0.3">
      <c r="B41" s="6" t="s">
        <v>5</v>
      </c>
      <c r="C41" s="6"/>
    </row>
    <row r="42" spans="2:5" ht="13.2" customHeight="1" x14ac:dyDescent="0.3">
      <c r="B42" s="9" t="s">
        <v>6</v>
      </c>
      <c r="C42" s="6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2021-03-26T13:36:56Z</dcterms:modified>
</cp:coreProperties>
</file>