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2" i="5"/>
  <c r="C21" i="5"/>
  <c r="C35" i="5" l="1"/>
  <c r="C34" i="5"/>
  <c r="C33" i="5"/>
  <c r="C32" i="5"/>
  <c r="C37" i="5" l="1"/>
  <c r="C14" i="5" l="1"/>
  <c r="C38" i="5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<sst xmlns="http://schemas.openxmlformats.org/spreadsheetml/2006/main" count="41" uniqueCount="41">
  <si>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</si>
  <si>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</si>
  <si>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</si>
  <si>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</si>
  <si>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</si>
  <si>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</si>
  <si>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</si>
  <si>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д.32</t>
  </si>
  <si>
    <t>3)       Дата принятия в управление:    01.10.2014г.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</si>
  <si>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</si>
  <si>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</si>
  <si>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</si>
  <si>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</si>
  <si>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</si>
  <si>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</si>
  <si>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</si>
  <si>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</si>
  <si>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</si>
  <si>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</si>
  <si>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</si>
  <si>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</si>
  <si>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</si>
  <si>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</si>
  <si>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</si>
  <si>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</si>
  <si>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</si>
  <si>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</si>
  <si>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</si>
  <si>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</si>
  <si>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2)       Площадь дома 8279,2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</si>
  <si>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</si>
  <si>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</si>
  <si>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</si>
  <si>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</si>
  <si>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</si>
  <si>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Благоустр.придомовой территории (завоз песка на д/пл.)</t>
  </si>
  <si>
    <t>Замена фильтра на системе ХВС (подвал)</t>
  </si>
  <si>
    <t>Установка воздухоотводчиков на инженерных сетях ГВС (техэтаж)</t>
  </si>
  <si>
    <t>Ремонт освещения с заменой светильников в подъездах</t>
  </si>
  <si>
    <t>Замена задвижки ЦО</t>
  </si>
  <si>
    <t xml:space="preserve"> 4.5 Поступило от ПАО"МТС",ООО"Нэт Бай Нэт Холдинг",ЗАО"Ресурс-Связь",ПАО"Вымпелком",ПАО Ростелеком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</si>
</sst>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" xfId="0" applyNumberFormat="1" applyBorder="1" applyAlignme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A31" workbookViewId="0">
      <selection activeCell="E41" sqref="E1:E41"/>
    </sheetView>
  </sheetViews>
  <sheetFormatPr defaultRowHeight="12" customHeight="1" x14ac:dyDescent="0.3"/>
  <cols>
    <col min="1" max="1" width="1.44140625" customWidth="1"/>
    <col min="2" max="2" width="80.44140625" customWidth="1"/>
    <col min="3" max="3" width="11" customWidth="1"/>
    <col min="4" max="4" width="4.109375" customWidth="1"/>
    <col min="5" max="5" width="11.5546875" customWidth="1"/>
  </cols>
  <sheetData>
    <row r="1" spans="2:5" ht="12" customHeight="1" x14ac:dyDescent="0.3">
      <c r="B1" s="15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6" t="s">
        <v>30</v>
      </c>
      <c r="C3" s="3"/>
    </row>
    <row r="4" spans="2:5" ht="12" customHeight="1" x14ac:dyDescent="0.3">
      <c r="B4" s="16" t="s">
        <v>7</v>
      </c>
      <c r="C4" s="5"/>
    </row>
    <row r="5" spans="2:5" ht="12" customHeight="1" x14ac:dyDescent="0.3">
      <c r="B5" s="27" t="s">
        <v>29</v>
      </c>
      <c r="C5" s="5"/>
    </row>
    <row r="6" spans="2:5" ht="12" customHeight="1" x14ac:dyDescent="0.3">
      <c r="B6" s="16" t="s">
        <v>8</v>
      </c>
      <c r="C6" s="5"/>
    </row>
    <row r="7" spans="2:5" ht="51.75" customHeight="1" x14ac:dyDescent="0.3">
      <c r="B7" s="38" t="s">
        <v>3</v>
      </c>
      <c r="C7" s="39"/>
    </row>
    <row r="8" spans="2:5" ht="27" customHeight="1" x14ac:dyDescent="0.3">
      <c r="B8" s="36" t="s">
        <v>15</v>
      </c>
      <c r="C8" s="37"/>
    </row>
    <row r="9" spans="2:5" ht="25.5" customHeight="1" x14ac:dyDescent="0.3">
      <c r="B9" s="30" t="s">
        <v>31</v>
      </c>
      <c r="C9" s="31">
        <v>-37275.480000000003</v>
      </c>
    </row>
    <row r="10" spans="2:5" ht="12" customHeight="1" x14ac:dyDescent="0.3">
      <c r="B10" s="27" t="s">
        <v>32</v>
      </c>
      <c r="C10" s="32">
        <v>84166.09</v>
      </c>
    </row>
    <row r="11" spans="2:5" ht="12" customHeight="1" x14ac:dyDescent="0.3">
      <c r="B11" s="16" t="s">
        <v>16</v>
      </c>
      <c r="C11" s="33">
        <v>1005758.22</v>
      </c>
    </row>
    <row r="12" spans="2:5" ht="12" customHeight="1" x14ac:dyDescent="0.3">
      <c r="B12" s="16" t="s">
        <v>17</v>
      </c>
      <c r="C12" s="34">
        <v>1004586.29</v>
      </c>
    </row>
    <row r="13" spans="2:5" ht="12" customHeight="1" x14ac:dyDescent="0.3">
      <c r="B13" s="16" t="s">
        <v>40</v>
      </c>
      <c r="C13" s="34">
        <v>20117.27</v>
      </c>
    </row>
    <row r="14" spans="2:5" ht="12" customHeight="1" x14ac:dyDescent="0.3">
      <c r="B14" s="16" t="s">
        <v>18</v>
      </c>
      <c r="C14" s="35">
        <f>C13+C12</f>
        <v>1024703.56</v>
      </c>
      <c r="E14" s="22"/>
    </row>
    <row r="15" spans="2:5" ht="25.5" customHeight="1" x14ac:dyDescent="0.3">
      <c r="B15" s="36" t="s">
        <v>19</v>
      </c>
      <c r="C15" s="37"/>
    </row>
    <row r="16" spans="2:5" ht="12" customHeight="1" x14ac:dyDescent="0.3">
      <c r="B16" s="6" t="s">
        <v>1</v>
      </c>
      <c r="C16" s="8"/>
    </row>
    <row r="17" spans="2:5" ht="12" customHeight="1" x14ac:dyDescent="0.3">
      <c r="B17" s="7" t="s">
        <v>9</v>
      </c>
      <c r="C17" s="9">
        <v>150219.48000000001</v>
      </c>
      <c r="E17" s="22"/>
    </row>
    <row r="18" spans="2:5" ht="12" customHeight="1" x14ac:dyDescent="0.3">
      <c r="B18" s="10" t="s">
        <v>10</v>
      </c>
      <c r="C18" s="11">
        <v>9058.82</v>
      </c>
    </row>
    <row r="19" spans="2:5" ht="12" customHeight="1" x14ac:dyDescent="0.3">
      <c r="B19" s="10" t="s">
        <v>11</v>
      </c>
      <c r="C19" s="12">
        <v>17261.689999999999</v>
      </c>
    </row>
    <row r="20" spans="2:5" ht="12" customHeight="1" x14ac:dyDescent="0.3">
      <c r="B20" s="10" t="s">
        <v>12</v>
      </c>
      <c r="C20" s="13">
        <v>11555.34</v>
      </c>
    </row>
    <row r="21" spans="2:5" ht="12" customHeight="1" x14ac:dyDescent="0.3">
      <c r="B21" s="10" t="s">
        <v>13</v>
      </c>
      <c r="C21" s="13">
        <f>3243.4+2100+4255.8+7938.12+3300+7938.12+3050+5000+73200+96000</f>
        <v>206025.44</v>
      </c>
    </row>
    <row r="22" spans="2:5" ht="12" customHeight="1" x14ac:dyDescent="0.3">
      <c r="B22" s="10" t="s">
        <v>14</v>
      </c>
      <c r="C22" s="14">
        <f>1158.97+2300+1850+2100</f>
        <v>7408.97</v>
      </c>
    </row>
    <row r="23" spans="2:5" ht="12" customHeight="1" x14ac:dyDescent="0.3">
      <c r="B23" s="10" t="s">
        <v>21</v>
      </c>
      <c r="C23" s="13">
        <v>35040.959999999999</v>
      </c>
    </row>
    <row r="24" spans="2:5" ht="12" customHeight="1" x14ac:dyDescent="0.3">
      <c r="B24" s="25" t="s">
        <v>22</v>
      </c>
      <c r="C24" s="13">
        <v>14055.12</v>
      </c>
    </row>
    <row r="25" spans="2:5" ht="12" customHeight="1" x14ac:dyDescent="0.3">
      <c r="B25" s="25" t="s">
        <v>23</v>
      </c>
      <c r="C25" s="13">
        <v>28342.5</v>
      </c>
    </row>
    <row r="26" spans="2:5" ht="12" customHeight="1" x14ac:dyDescent="0.3">
      <c r="B26" s="25" t="s">
        <v>24</v>
      </c>
      <c r="C26" s="14">
        <v>7864.47</v>
      </c>
    </row>
    <row r="27" spans="2:5" ht="12" customHeight="1" x14ac:dyDescent="0.3">
      <c r="B27" s="25" t="s">
        <v>25</v>
      </c>
      <c r="C27" s="13">
        <f>16225.09+22690.73+100</f>
        <v>39015.82</v>
      </c>
    </row>
    <row r="28" spans="2:5" ht="12" customHeight="1" x14ac:dyDescent="0.3">
      <c r="B28" s="25" t="s">
        <v>26</v>
      </c>
      <c r="C28" s="13">
        <f>6495.99+107903.19+2609.77</f>
        <v>117008.95000000001</v>
      </c>
    </row>
    <row r="29" spans="2:5" ht="12" customHeight="1" x14ac:dyDescent="0.3">
      <c r="B29" s="25" t="s">
        <v>27</v>
      </c>
      <c r="C29" s="13">
        <f>10133.74+3757.41</f>
        <v>13891.15</v>
      </c>
    </row>
    <row r="30" spans="2:5" ht="12" customHeight="1" x14ac:dyDescent="0.3">
      <c r="B30" s="25" t="s">
        <v>28</v>
      </c>
      <c r="C30" s="13">
        <v>114253.06</v>
      </c>
    </row>
    <row r="31" spans="2:5" ht="28.5" customHeight="1" x14ac:dyDescent="0.3">
      <c r="B31" s="18" t="s">
        <v>20</v>
      </c>
      <c r="C31" s="17"/>
    </row>
    <row r="32" spans="2:5" ht="12" customHeight="1" x14ac:dyDescent="0.3">
      <c r="B32" s="21" t="s">
        <v>35</v>
      </c>
      <c r="C32" s="23">
        <f>4500</f>
        <v>4500</v>
      </c>
      <c r="E32" s="22"/>
    </row>
    <row r="33" spans="2:5" ht="12" customHeight="1" x14ac:dyDescent="0.3">
      <c r="B33" s="2" t="s">
        <v>36</v>
      </c>
      <c r="C33" s="23">
        <f>4093</f>
        <v>4093</v>
      </c>
    </row>
    <row r="34" spans="2:5" ht="12" customHeight="1" x14ac:dyDescent="0.3">
      <c r="B34" s="21" t="s">
        <v>37</v>
      </c>
      <c r="C34" s="23">
        <f>1387.8</f>
        <v>1387.8</v>
      </c>
    </row>
    <row r="35" spans="2:5" ht="12" customHeight="1" x14ac:dyDescent="0.3">
      <c r="B35" s="21" t="s">
        <v>38</v>
      </c>
      <c r="C35" s="23">
        <f>2508.2</f>
        <v>2508.1999999999998</v>
      </c>
    </row>
    <row r="36" spans="2:5" ht="12" customHeight="1" x14ac:dyDescent="0.3">
      <c r="B36" s="21" t="s">
        <v>39</v>
      </c>
      <c r="C36" s="23">
        <v>6786</v>
      </c>
    </row>
    <row r="37" spans="2:5" ht="24.75" customHeight="1" x14ac:dyDescent="0.3">
      <c r="B37" s="28" t="s">
        <v>33</v>
      </c>
      <c r="C37" s="17">
        <f>C9+C12-C11</f>
        <v>-38447.409999999916</v>
      </c>
      <c r="E37" s="22"/>
    </row>
    <row r="38" spans="2:5" ht="26.25" customHeight="1" x14ac:dyDescent="0.3">
      <c r="B38" s="29" t="s">
        <v>34</v>
      </c>
      <c r="C38" s="17">
        <f>C10+C14-C17-C18-C20-C19-C21-C22-C23-C24-C25-C26-C27-C28-C29-C30-C32-C33-C34-C35-C36</f>
        <v>318592.88000000047</v>
      </c>
    </row>
    <row r="39" spans="2:5" ht="12" customHeight="1" x14ac:dyDescent="0.3">
      <c r="B39" s="19" t="s">
        <v>4</v>
      </c>
      <c r="C39" s="20"/>
    </row>
    <row r="40" spans="2:5" ht="12" customHeight="1" x14ac:dyDescent="0.3">
      <c r="B40" s="20" t="s">
        <v>5</v>
      </c>
      <c r="C40" s="20"/>
    </row>
    <row r="41" spans="2:5" ht="12" customHeight="1" x14ac:dyDescent="0.3">
      <c r="B41" s="19" t="s">
        <v>6</v>
      </c>
      <c r="C41" s="20"/>
    </row>
    <row r="42" spans="2:5" ht="12" customHeight="1" x14ac:dyDescent="0.3">
      <c r="B42" s="24"/>
      <c r="C42" s="1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2021-03-26T14:20:05Z</dcterms:modified>
</cp:coreProperties>
</file>