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6"/>
  <c r="C35"/>
  <c r="C34"/>
  <c r="C33"/>
  <c r="C32"/>
  <c r="C13"/>
  <c r="C37" l="1"/>
  <c r="C14" l="1"/>
  <c r="C38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<sst xmlns="http://schemas.openxmlformats.org/spreadsheetml/2006/main" count="41" uniqueCount="41">
  <si>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</si>
  <si>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</si>
  <si>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</si>
  <si>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</si>
  <si>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</si>
  <si>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</si>
  <si>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</si>
  <si>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д.32</t>
  </si>
  <si>
    <t>3)       Дата принятия в управление:    01.10.2014г.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</si>
  <si>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</si>
  <si>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</si>
  <si>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</si>
  <si>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</si>
  <si>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</si>
  <si>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</si>
  <si>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</si>
  <si>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</si>
  <si>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</si>
  <si>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</si>
  <si>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</si>
  <si>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</si>
  <si>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Холдинг",ЗАО"Ресурс-Связь",ПАО"Вымпелком",ПАО Ростелеком,ООО "Инфомедия"</t>
  </si>
  <si>
    <t>7) Аварийно-ремонтная служба ООО "АРС"</t>
  </si>
  <si>
    <t>Ремонт  инженерных сетей ГВС с заменой кранов техподполье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</si>
  <si>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</si>
  <si>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</si>
  <si>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</si>
  <si>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</si>
  <si>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</si>
  <si>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</si>
  <si>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</si>
  <si>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</si>
  <si>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</si>
  <si>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</si>
  <si>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</si>
  <si>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</si>
  <si>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 xml:space="preserve">Ремонт цоколя дома, крылец </t>
  </si>
  <si>
    <t>Благоустр.придомовой территории покраска оборудования на д/пл.)</t>
  </si>
  <si>
    <t>Замена кранов, воздухоотводчиков на системах ГВС,ЦО техэтаж</t>
  </si>
  <si>
    <t>2)       Площадь дома 8279,2 кв.м</t>
  </si>
  <si>
    <t>Ремонт освещения в подъездах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</si>
</sst>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tabSelected="1" topLeftCell="A19" workbookViewId="0">
      <selection activeCell="G34" sqref="G34"/>
    </sheetView>
  </sheetViews>
  <sheetFormatPr defaultRowHeight="12" customHeight="1"/>
  <cols>
    <col min="1" max="1" width="1.42578125" customWidth="1"/>
    <col min="2" max="2" width="80.42578125" customWidth="1"/>
    <col min="3" max="3" width="11" customWidth="1"/>
    <col min="4" max="4" width="4.140625" customWidth="1"/>
  </cols>
  <sheetData>
    <row r="1" spans="2:3" ht="12" customHeight="1">
      <c r="B1" s="14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23" t="s">
        <v>31</v>
      </c>
      <c r="C3" s="2"/>
    </row>
    <row r="4" spans="2:3" ht="12" customHeight="1">
      <c r="B4" s="15" t="s">
        <v>7</v>
      </c>
      <c r="C4" s="4"/>
    </row>
    <row r="5" spans="2:3" ht="12" customHeight="1">
      <c r="B5" s="25" t="s">
        <v>39</v>
      </c>
      <c r="C5" s="4"/>
    </row>
    <row r="6" spans="2:3" ht="12" customHeight="1">
      <c r="B6" s="15" t="s">
        <v>8</v>
      </c>
      <c r="C6" s="4"/>
    </row>
    <row r="7" spans="2:3" ht="51.75" customHeight="1">
      <c r="B7" s="36" t="s">
        <v>3</v>
      </c>
      <c r="C7" s="37"/>
    </row>
    <row r="8" spans="2:3" ht="27" customHeight="1">
      <c r="B8" s="34" t="s">
        <v>15</v>
      </c>
      <c r="C8" s="35"/>
    </row>
    <row r="9" spans="2:3" ht="25.5" customHeight="1">
      <c r="B9" s="28" t="s">
        <v>32</v>
      </c>
      <c r="C9" s="29">
        <v>-34581.08</v>
      </c>
    </row>
    <row r="10" spans="2:3" ht="12" customHeight="1">
      <c r="B10" s="25" t="s">
        <v>33</v>
      </c>
      <c r="C10" s="30">
        <v>-109683.85</v>
      </c>
    </row>
    <row r="11" spans="2:3" ht="12" customHeight="1">
      <c r="B11" s="15" t="s">
        <v>16</v>
      </c>
      <c r="C11" s="31">
        <v>1003624.22</v>
      </c>
    </row>
    <row r="12" spans="2:3" ht="12" customHeight="1">
      <c r="B12" s="15" t="s">
        <v>17</v>
      </c>
      <c r="C12" s="32">
        <v>1000929.82</v>
      </c>
    </row>
    <row r="13" spans="2:3" ht="12" customHeight="1">
      <c r="B13" s="15" t="s">
        <v>21</v>
      </c>
      <c r="C13" s="32">
        <f>20634.26</f>
        <v>20634.259999999998</v>
      </c>
    </row>
    <row r="14" spans="2:3" ht="12" customHeight="1">
      <c r="B14" s="15" t="s">
        <v>18</v>
      </c>
      <c r="C14" s="33">
        <f>C13+C12</f>
        <v>1021564.08</v>
      </c>
    </row>
    <row r="15" spans="2:3" ht="25.5" customHeight="1">
      <c r="B15" s="34" t="s">
        <v>19</v>
      </c>
      <c r="C15" s="35"/>
    </row>
    <row r="16" spans="2:3" ht="12" customHeight="1">
      <c r="B16" s="5" t="s">
        <v>1</v>
      </c>
      <c r="C16" s="7"/>
    </row>
    <row r="17" spans="2:3" ht="12" customHeight="1">
      <c r="B17" s="6" t="s">
        <v>9</v>
      </c>
      <c r="C17" s="8">
        <v>159658.56</v>
      </c>
    </row>
    <row r="18" spans="2:3" ht="12" customHeight="1">
      <c r="B18" s="9" t="s">
        <v>10</v>
      </c>
      <c r="C18" s="10">
        <v>9628.0300000000007</v>
      </c>
    </row>
    <row r="19" spans="2:3" ht="12" customHeight="1">
      <c r="B19" s="9" t="s">
        <v>11</v>
      </c>
      <c r="C19" s="11">
        <v>18346.330000000002</v>
      </c>
    </row>
    <row r="20" spans="2:3" ht="12" customHeight="1">
      <c r="B20" s="9" t="s">
        <v>12</v>
      </c>
      <c r="C20" s="12">
        <v>12281.43</v>
      </c>
    </row>
    <row r="21" spans="2:3" ht="12" customHeight="1">
      <c r="B21" s="9" t="s">
        <v>13</v>
      </c>
      <c r="C21" s="12">
        <f>8511.6+7200+5000+9000+4000+3947+5000+4320+73200+96000</f>
        <v>216178.6</v>
      </c>
    </row>
    <row r="22" spans="2:3" ht="12" customHeight="1">
      <c r="B22" s="9" t="s">
        <v>14</v>
      </c>
      <c r="C22" s="13">
        <f>590.46+3000+3000</f>
        <v>6590.46</v>
      </c>
    </row>
    <row r="23" spans="2:3" ht="12" customHeight="1">
      <c r="B23" s="9" t="s">
        <v>22</v>
      </c>
      <c r="C23" s="12">
        <f>35040.96</f>
        <v>35040.959999999999</v>
      </c>
    </row>
    <row r="24" spans="2:3" ht="12" customHeight="1">
      <c r="B24" s="22" t="s">
        <v>24</v>
      </c>
      <c r="C24" s="12">
        <f>14055.12</f>
        <v>14055.12</v>
      </c>
    </row>
    <row r="25" spans="2:3" ht="12" customHeight="1">
      <c r="B25" s="22" t="s">
        <v>25</v>
      </c>
      <c r="C25" s="12">
        <f>26889.73</f>
        <v>26889.73</v>
      </c>
    </row>
    <row r="26" spans="2:3" ht="12" customHeight="1">
      <c r="B26" s="22" t="s">
        <v>26</v>
      </c>
      <c r="C26" s="13">
        <f>5163.31</f>
        <v>5163.3100000000004</v>
      </c>
    </row>
    <row r="27" spans="2:3" ht="12" customHeight="1">
      <c r="B27" s="22" t="s">
        <v>27</v>
      </c>
      <c r="C27" s="12">
        <f>17326.14+26265.03+400</f>
        <v>43991.17</v>
      </c>
    </row>
    <row r="28" spans="2:3" ht="12" customHeight="1">
      <c r="B28" s="22" t="s">
        <v>28</v>
      </c>
      <c r="C28" s="12">
        <f>6482.68+111472.54+2599.16</f>
        <v>120554.38</v>
      </c>
    </row>
    <row r="29" spans="2:3" ht="12" customHeight="1">
      <c r="B29" s="22" t="s">
        <v>29</v>
      </c>
      <c r="C29" s="12">
        <f>11150.21+4115.64</f>
        <v>15265.849999999999</v>
      </c>
    </row>
    <row r="30" spans="2:3" ht="12" customHeight="1">
      <c r="B30" s="22" t="s">
        <v>30</v>
      </c>
      <c r="C30" s="12">
        <f>85737.96+28436.2</f>
        <v>114174.16</v>
      </c>
    </row>
    <row r="31" spans="2:3" ht="28.5" customHeight="1">
      <c r="B31" s="17" t="s">
        <v>20</v>
      </c>
      <c r="C31" s="16"/>
    </row>
    <row r="32" spans="2:3" ht="12" customHeight="1">
      <c r="B32" s="24" t="s">
        <v>37</v>
      </c>
      <c r="C32" s="20">
        <f>2960.4</f>
        <v>2960.4</v>
      </c>
    </row>
    <row r="33" spans="2:3" ht="12" customHeight="1">
      <c r="B33" s="24" t="s">
        <v>38</v>
      </c>
      <c r="C33" s="20">
        <f>5665</f>
        <v>5665</v>
      </c>
    </row>
    <row r="34" spans="2:3" ht="12" customHeight="1">
      <c r="B34" s="24" t="s">
        <v>40</v>
      </c>
      <c r="C34" s="20">
        <f>2007.54</f>
        <v>2007.54</v>
      </c>
    </row>
    <row r="35" spans="2:3" ht="12" customHeight="1">
      <c r="B35" s="24" t="s">
        <v>23</v>
      </c>
      <c r="C35" s="20">
        <f>809.11</f>
        <v>809.11</v>
      </c>
    </row>
    <row r="36" spans="2:3" ht="12" customHeight="1">
      <c r="B36" s="24" t="s">
        <v>36</v>
      </c>
      <c r="C36" s="20">
        <f>18454</f>
        <v>18454</v>
      </c>
    </row>
    <row r="37" spans="2:3" ht="24.75" customHeight="1">
      <c r="B37" s="26" t="s">
        <v>34</v>
      </c>
      <c r="C37" s="16">
        <f>C9+C12-C11</f>
        <v>-37275.479999999981</v>
      </c>
    </row>
    <row r="38" spans="2:3" ht="26.25" customHeight="1">
      <c r="B38" s="27" t="s">
        <v>35</v>
      </c>
      <c r="C38" s="16">
        <f>C10+C14-C17-C18-C20-C19-C21-C22-C23-C24-C25-C26-C27-C28-C29-C30-C32-C33-C34-C35-C36</f>
        <v>84166.089999999909</v>
      </c>
    </row>
    <row r="39" spans="2:3" ht="12" customHeight="1">
      <c r="B39" s="18" t="s">
        <v>4</v>
      </c>
      <c r="C39" s="19"/>
    </row>
    <row r="40" spans="2:3" ht="12" customHeight="1">
      <c r="B40" s="19" t="s">
        <v>5</v>
      </c>
      <c r="C40" s="19"/>
    </row>
    <row r="41" spans="2:3" ht="12" customHeight="1">
      <c r="B41" s="18" t="s">
        <v>6</v>
      </c>
      <c r="C41" s="19"/>
    </row>
    <row r="42" spans="2:3" ht="12" customHeight="1">
      <c r="B42" s="21"/>
      <c r="C42" s="1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2020-03-03T14:23:49Z</dcterms:modified>
</cp:coreProperties>
</file>