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2" i="5"/>
  <c r="C47"/>
  <c r="C18"/>
  <c r="C17"/>
  <c r="C38"/>
  <c r="C37"/>
  <c r="C36"/>
  <c r="C35"/>
  <c r="C34"/>
  <c r="C29"/>
  <c r="C28"/>
  <c r="C15"/>
  <c r="C12"/>
  <c r="C13" l="1"/>
  <c r="C20" l="1"/>
  <c r="C46"/>
</calcChain>
</file>

<file path=xl/sharedStrings.xml><?xml version="1.0" encoding="utf-8"?>
<sst xmlns="http://schemas.openxmlformats.org/spreadsheetml/2006/main" count="50" uniqueCount="50">
  <si>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</si>
  <si>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</si>
  <si>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</si>
  <si>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</si>
  <si>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</si>
  <si>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</si>
  <si>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</si>
  <si>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</si>
  <si>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</si>
  <si>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</si>
  <si>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</si>
  <si>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</si>
  <si>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</si>
  <si>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</si>
  <si>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</si>
  <si>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</si>
  <si>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</si>
  <si>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</si>
  <si>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</si>
  <si>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</si>
  <si>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</si>
  <si>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</si>
  <si>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</si>
  <si>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</si>
  <si>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</si>
  <si>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</si>
  <si>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</si>
  <si>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</si>
  <si>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</si>
  <si>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</si>
  <si>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</si>
  <si>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</si>
  <si>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</si>
  <si>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</si>
  <si>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1)        Адрес дома:    ул.Покровская, д.32</t>
  </si>
  <si>
    <t>2)       Площадь дома 8269,5 кв.м</t>
  </si>
  <si>
    <t>3)       Дата принятия в управление:    01.10.2014г.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</si>
  <si>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</si>
  <si>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</si>
  <si>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</si>
  <si>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</si>
  <si>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</si>
  <si>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Санит.содерж.(убор.придомов.тер.,конт.площ.,уборка лестничных клеток)</t>
  </si>
  <si>
    <t>1)Проверка сопротивления изоляции проводов</t>
  </si>
  <si>
    <t>2)Поверка тепловычисл.,расходомера, обслед.теплоузла ТАС, поверка трансф.тока ЦСМ</t>
  </si>
  <si>
    <t>3)Ремонт фасада</t>
  </si>
  <si>
    <t>4)Установка энергосбериг.светильников САВ-0101</t>
  </si>
  <si>
    <t>5)Осмотр узла учета воды МПП ВКХ Водоканал</t>
  </si>
  <si>
    <t>6)Благоустройство придомовой территории</t>
  </si>
  <si>
    <t xml:space="preserve"> 5.5 Поступило от ПАО"МТС",ООО"Нэт Бай Нэт Холдинг",ЗАО"Ресурс-Связь",ПАО"Вымпелком"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</si>
</sst>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0"/>
  <sheetViews>
    <sheetView tabSelected="1" topLeftCell="A25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2:3" ht="12" customHeight="1">
      <c r="B1" s="16" t="s">
        <v>0</v>
      </c>
      <c r="C1" s="2"/>
    </row>
    <row r="2" spans="2:3" ht="12" customHeight="1">
      <c r="B2" s="3" t="s">
        <v>13</v>
      </c>
      <c r="C2" s="2"/>
    </row>
    <row r="3" spans="2:3" ht="12" customHeight="1">
      <c r="B3" s="16" t="s">
        <v>12</v>
      </c>
      <c r="C3" s="2"/>
    </row>
    <row r="4" spans="2:3" ht="12" customHeight="1">
      <c r="B4" s="17" t="s">
        <v>34</v>
      </c>
      <c r="C4" s="5"/>
    </row>
    <row r="5" spans="2:3" ht="12" customHeight="1">
      <c r="B5" s="17" t="s">
        <v>35</v>
      </c>
      <c r="C5" s="5"/>
    </row>
    <row r="6" spans="2:3" ht="12" customHeight="1">
      <c r="B6" s="17" t="s">
        <v>36</v>
      </c>
      <c r="C6" s="5"/>
    </row>
    <row r="7" spans="2:3" ht="51.75" customHeight="1">
      <c r="B7" s="30" t="s">
        <v>14</v>
      </c>
      <c r="C7" s="31"/>
    </row>
    <row r="8" spans="2:3" ht="12" customHeight="1">
      <c r="B8" s="4" t="s">
        <v>15</v>
      </c>
      <c r="C8" s="5"/>
    </row>
    <row r="9" spans="2:3" ht="12" customHeight="1">
      <c r="B9" s="17" t="s">
        <v>26</v>
      </c>
      <c r="C9" s="18">
        <v>0</v>
      </c>
    </row>
    <row r="10" spans="2:3" ht="12" customHeight="1">
      <c r="B10" s="17" t="s">
        <v>16</v>
      </c>
      <c r="C10" s="19">
        <v>91422.3</v>
      </c>
    </row>
    <row r="11" spans="2:3" ht="12" customHeight="1">
      <c r="B11" s="17" t="s">
        <v>17</v>
      </c>
      <c r="C11" s="19">
        <v>81805.5</v>
      </c>
    </row>
    <row r="12" spans="2:3" ht="12" customHeight="1">
      <c r="B12" s="17" t="s">
        <v>18</v>
      </c>
      <c r="C12" s="19">
        <f>C10</f>
        <v>91422.3</v>
      </c>
    </row>
    <row r="13" spans="2:3" ht="12" customHeight="1">
      <c r="B13" s="17" t="s">
        <v>27</v>
      </c>
      <c r="C13" s="18">
        <f>C11-C10+C9</f>
        <v>-9616.8000000000029</v>
      </c>
    </row>
    <row r="14" spans="2:3" ht="27" customHeight="1">
      <c r="B14" s="32" t="s">
        <v>19</v>
      </c>
      <c r="C14" s="33"/>
    </row>
    <row r="15" spans="2:3" ht="25.5" customHeight="1">
      <c r="B15" s="20" t="s">
        <v>28</v>
      </c>
      <c r="C15" s="21">
        <f>-33950.63-C9</f>
        <v>-33950.629999999997</v>
      </c>
    </row>
    <row r="16" spans="2:3" ht="12" customHeight="1">
      <c r="B16" s="17" t="s">
        <v>29</v>
      </c>
      <c r="C16" s="22">
        <v>-65546.89</v>
      </c>
    </row>
    <row r="17" spans="2:5" ht="12" customHeight="1">
      <c r="B17" s="17" t="s">
        <v>20</v>
      </c>
      <c r="C17" s="19">
        <f>720491.38-7886.56+42662.99</f>
        <v>755267.80999999994</v>
      </c>
    </row>
    <row r="18" spans="2:5" ht="12" customHeight="1">
      <c r="B18" s="17" t="s">
        <v>21</v>
      </c>
      <c r="C18" s="23">
        <f>704955.69+42227.29</f>
        <v>747182.98</v>
      </c>
    </row>
    <row r="19" spans="2:5" ht="12" customHeight="1">
      <c r="B19" s="17" t="s">
        <v>49</v>
      </c>
      <c r="C19" s="23">
        <v>18784.5</v>
      </c>
    </row>
    <row r="20" spans="2:5" ht="12" customHeight="1">
      <c r="B20" s="17" t="s">
        <v>22</v>
      </c>
      <c r="C20" s="24">
        <f>C19+C18</f>
        <v>765967.48</v>
      </c>
    </row>
    <row r="21" spans="2:5" ht="25.5" customHeight="1">
      <c r="B21" s="32" t="s">
        <v>23</v>
      </c>
      <c r="C21" s="33"/>
    </row>
    <row r="22" spans="2:5" ht="12" customHeight="1">
      <c r="B22" s="6" t="s">
        <v>1</v>
      </c>
      <c r="C22" s="8"/>
    </row>
    <row r="23" spans="2:5" ht="12" customHeight="1">
      <c r="B23" s="7" t="s">
        <v>2</v>
      </c>
      <c r="C23" s="9">
        <v>123028.01</v>
      </c>
      <c r="E23" s="1"/>
    </row>
    <row r="24" spans="2:5" ht="12" customHeight="1">
      <c r="B24" s="10" t="s">
        <v>3</v>
      </c>
      <c r="C24" s="12">
        <v>15874.59</v>
      </c>
    </row>
    <row r="25" spans="2:5" ht="12" customHeight="1">
      <c r="B25" s="10" t="s">
        <v>4</v>
      </c>
      <c r="C25" s="13">
        <v>5952.97</v>
      </c>
    </row>
    <row r="26" spans="2:5" ht="12" customHeight="1">
      <c r="B26" s="10" t="s">
        <v>5</v>
      </c>
      <c r="C26" s="14">
        <v>18851.080000000002</v>
      </c>
    </row>
    <row r="27" spans="2:5" ht="12" customHeight="1">
      <c r="B27" s="10" t="s">
        <v>6</v>
      </c>
      <c r="C27" s="13">
        <v>3968.65</v>
      </c>
    </row>
    <row r="28" spans="2:5" ht="12" customHeight="1">
      <c r="B28" s="10" t="s">
        <v>42</v>
      </c>
      <c r="C28" s="15">
        <f>123949.28+64366.03+2150</f>
        <v>190465.31</v>
      </c>
    </row>
    <row r="29" spans="2:5" ht="12" customHeight="1">
      <c r="B29" s="10" t="s">
        <v>7</v>
      </c>
      <c r="C29" s="14">
        <f>322.87+214</f>
        <v>536.87</v>
      </c>
    </row>
    <row r="30" spans="2:5" ht="12" customHeight="1">
      <c r="B30" s="10" t="s">
        <v>8</v>
      </c>
      <c r="C30" s="14">
        <v>26280.720000000001</v>
      </c>
    </row>
    <row r="31" spans="2:5" ht="12" customHeight="1">
      <c r="B31" s="10" t="s">
        <v>9</v>
      </c>
      <c r="C31" s="13">
        <v>74480.09</v>
      </c>
    </row>
    <row r="32" spans="2:5" ht="12" customHeight="1">
      <c r="B32" s="10" t="s">
        <v>10</v>
      </c>
      <c r="C32" s="11">
        <v>3697.05</v>
      </c>
    </row>
    <row r="33" spans="2:5" ht="12" customHeight="1">
      <c r="B33" s="10" t="s">
        <v>11</v>
      </c>
      <c r="C33" s="14">
        <v>7752.5</v>
      </c>
    </row>
    <row r="34" spans="2:5" ht="12" customHeight="1">
      <c r="B34" s="10" t="s">
        <v>37</v>
      </c>
      <c r="C34" s="15">
        <f>11196.9-322.87</f>
        <v>10874.029999999999</v>
      </c>
    </row>
    <row r="35" spans="2:5" ht="12" customHeight="1">
      <c r="B35" s="10" t="s">
        <v>38</v>
      </c>
      <c r="C35" s="14">
        <f>39107.41+23155.91</f>
        <v>62263.320000000007</v>
      </c>
    </row>
    <row r="36" spans="2:5" ht="12" customHeight="1">
      <c r="B36" s="10" t="s">
        <v>39</v>
      </c>
      <c r="C36" s="14">
        <f>48058.33+8040.27+426.63</f>
        <v>56525.23</v>
      </c>
    </row>
    <row r="37" spans="2:5" ht="12" customHeight="1">
      <c r="B37" s="10" t="s">
        <v>40</v>
      </c>
      <c r="C37" s="14">
        <f>19669.03+1055.68</f>
        <v>20724.71</v>
      </c>
    </row>
    <row r="38" spans="2:5" ht="12" customHeight="1">
      <c r="B38" s="10" t="s">
        <v>41</v>
      </c>
      <c r="C38" s="14">
        <f>92812+6404.25</f>
        <v>99216.25</v>
      </c>
    </row>
    <row r="39" spans="2:5" ht="28.5" customHeight="1">
      <c r="B39" s="25" t="s">
        <v>24</v>
      </c>
      <c r="C39" s="18"/>
    </row>
    <row r="40" spans="2:5" ht="12" customHeight="1">
      <c r="B40" s="10" t="s">
        <v>43</v>
      </c>
      <c r="C40" s="23">
        <v>1000</v>
      </c>
      <c r="E40" s="1"/>
    </row>
    <row r="41" spans="2:5" ht="12" customHeight="1">
      <c r="B41" s="10" t="s">
        <v>44</v>
      </c>
      <c r="C41" s="23">
        <v>26226.959999999999</v>
      </c>
    </row>
    <row r="42" spans="2:5" ht="12" customHeight="1">
      <c r="B42" s="10" t="s">
        <v>45</v>
      </c>
      <c r="C42" s="23">
        <f>115591+6750</f>
        <v>122341</v>
      </c>
    </row>
    <row r="43" spans="2:5" ht="12" customHeight="1">
      <c r="B43" s="10" t="s">
        <v>46</v>
      </c>
      <c r="C43" s="23">
        <v>11342.16</v>
      </c>
    </row>
    <row r="44" spans="2:5" ht="12" customHeight="1">
      <c r="B44" s="10" t="s">
        <v>47</v>
      </c>
      <c r="C44" s="23">
        <v>817.87</v>
      </c>
    </row>
    <row r="45" spans="2:5" ht="12" customHeight="1">
      <c r="B45" s="10" t="s">
        <v>48</v>
      </c>
      <c r="C45" s="23">
        <v>17730</v>
      </c>
    </row>
    <row r="46" spans="2:5" ht="24.75" customHeight="1">
      <c r="B46" s="26" t="s">
        <v>31</v>
      </c>
      <c r="C46" s="18">
        <f>C13+C15+C18-C17</f>
        <v>-51652.260000000009</v>
      </c>
    </row>
    <row r="47" spans="2:5" ht="26.25" customHeight="1">
      <c r="B47" s="27" t="s">
        <v>32</v>
      </c>
      <c r="C47" s="18">
        <f>C16+C20-C23-C24-C26-C25-C27-C28-C29-C30-C31-C32-C33-C34-C35-C36-C37-C38-C40-C41-C42-C43-C44-C45</f>
        <v>-199528.77999999997</v>
      </c>
    </row>
    <row r="48" spans="2:5" ht="12" customHeight="1">
      <c r="B48" s="28" t="s">
        <v>25</v>
      </c>
      <c r="C48" s="29"/>
    </row>
    <row r="49" spans="2:3" ht="12" customHeight="1">
      <c r="B49" s="29" t="s">
        <v>30</v>
      </c>
      <c r="C49" s="29"/>
    </row>
    <row r="50" spans="2:3" ht="12" customHeight="1">
      <c r="B50" s="28" t="s">
        <v>33</v>
      </c>
      <c r="C50" s="29"/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2016-04-01T06:52:15Z</dcterms:modified>
</cp:coreProperties>
</file>