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43" i="5"/>
  <c r="C49"/>
  <c r="C18"/>
  <c r="C17"/>
  <c r="C38"/>
  <c r="C37"/>
  <c r="C36"/>
  <c r="C35"/>
  <c r="C34"/>
  <c r="C31"/>
  <c r="C30"/>
  <c r="C29"/>
  <c r="C28"/>
  <c r="C15"/>
  <c r="C12"/>
  <c r="C13" l="1"/>
  <c r="C48" l="1"/>
  <c r="C20"/>
</calcChain>
</file>

<file path=xl/sharedStrings.xml><?xml version="1.0" encoding="utf-8"?>
<sst xmlns="http://schemas.openxmlformats.org/spreadsheetml/2006/main" count="52" uniqueCount="52">
  <si>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</si>
  <si>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</si>
  <si>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</si>
  <si>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</si>
  <si>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</si>
  <si>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</si>
  <si>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</si>
  <si>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</si>
  <si>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</si>
  <si>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</si>
  <si>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</si>
  <si>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</si>
  <si>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жилым домом в период с 01.01.2015г.по 31.12.2015г.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</si>
  <si>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</si>
  <si>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</si>
  <si>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</si>
  <si>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</si>
  <si>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</si>
  <si>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</si>
  <si>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</si>
  <si>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</si>
  <si>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</si>
  <si>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</si>
  <si>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</si>
  <si>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</si>
  <si>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</si>
  <si>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 xml:space="preserve"> 4.1 Задолженность собственников и нанимателей по данной услуге на 01.01.2015г.</t>
  </si>
  <si>
    <t xml:space="preserve"> 4.5.Задолженность собственников и нанимателей по данной услуге на 01.01.2016г.</t>
  </si>
  <si>
    <t xml:space="preserve"> 5.1.Задолженность собственников и нанимателей по данным услугам на 01.01.2015г. (КВИТАНЦИИ)</t>
  </si>
  <si>
    <t xml:space="preserve"> 5.2.Задолженность собственников и нанимателей за выполненные работы на 01.01.2015г.</t>
  </si>
  <si>
    <t>ООО УК"РСУ №1" г. Орел ул. М.Горького д.17 или по тел.76-40-33</t>
  </si>
  <si>
    <t>8)Общая задолженность  собственников и нанимателей по ЖКУ (квитанции) на 01.01.2016г.</t>
  </si>
  <si>
    <t>9)Общая задолженность  собственников и нанимателей многоквартирного дома за выполненные работы на 01.01.2016г.</t>
  </si>
  <si>
    <t xml:space="preserve">                           Администрация ООО УК"РСУ №1 "</t>
  </si>
  <si>
    <t>1)        Адрес дома:    ул.Советская, д.25</t>
  </si>
  <si>
    <t>2)       Площадь дома 14339,0 кв.м</t>
  </si>
  <si>
    <t>3)       Дата принятия в управление:    01.08.2014г.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</si>
  <si>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</si>
  <si>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</si>
  <si>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</si>
  <si>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</si>
  <si>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</si>
  <si>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6)  Санит.содерж.(убор.придомов.тер.,конт.площ.,уб.лестничн.клеток....)</t>
  </si>
  <si>
    <t xml:space="preserve"> 5.5 Поступило от ПАО"МТС",ООО"Нэт Бай Нэт Холдинг",ЗАО"Ресурс-Связь",ООО"Русмедиа",ООО"Орелтелеком",ПАО"Вымпелком"</t>
  </si>
  <si>
    <t>1)Проверка сопротивления изоляции проводов</t>
  </si>
  <si>
    <t>2)Осмотр узла учета воды МПП ВКХ Водоканал</t>
  </si>
  <si>
    <t>3)Мех.очистка теплообмен., ремонт узла ввода ,замена задвижек ТАС</t>
  </si>
  <si>
    <t>4)Ремонт подъезда, кровли, козырька,замена стояка на тех.этаже</t>
  </si>
  <si>
    <t>5)Ремонт инженерных сетей,ремонт водопровода (под.2)</t>
  </si>
  <si>
    <t>7)Уборка, вывоз строит.мусора, помёта на тех.этаже</t>
  </si>
  <si>
    <t>8)Установка насоса с заменой розлива, насоса ГВС</t>
  </si>
  <si>
    <t>6)Благоустройство придомовой территории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</si>
</sst>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2" fontId="0" fillId="0" borderId="4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2"/>
  <sheetViews>
    <sheetView tabSelected="1" topLeftCell="A13" workbookViewId="0">
      <selection activeCell="E23" sqref="E23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4" max="4" width="8" customWidth="1"/>
    <col min="5" max="5" width="11.42578125" customWidth="1"/>
  </cols>
  <sheetData>
    <row r="1" spans="2:3" ht="12" customHeight="1">
      <c r="B1" s="2" t="s">
        <v>0</v>
      </c>
      <c r="C1" s="3"/>
    </row>
    <row r="2" spans="2:3" ht="12" customHeight="1">
      <c r="B2" s="4" t="s">
        <v>13</v>
      </c>
      <c r="C2" s="3"/>
    </row>
    <row r="3" spans="2:3" ht="12" customHeight="1">
      <c r="B3" s="2" t="s">
        <v>12</v>
      </c>
      <c r="C3" s="3"/>
    </row>
    <row r="4" spans="2:3" ht="12" customHeight="1">
      <c r="B4" s="17" t="s">
        <v>34</v>
      </c>
      <c r="C4" s="6"/>
    </row>
    <row r="5" spans="2:3" ht="12" customHeight="1">
      <c r="B5" s="17" t="s">
        <v>35</v>
      </c>
      <c r="C5" s="6"/>
    </row>
    <row r="6" spans="2:3" ht="12" customHeight="1">
      <c r="B6" s="17" t="s">
        <v>36</v>
      </c>
      <c r="C6" s="6"/>
    </row>
    <row r="7" spans="2:3" ht="51.75" customHeight="1">
      <c r="B7" s="30" t="s">
        <v>14</v>
      </c>
      <c r="C7" s="31"/>
    </row>
    <row r="8" spans="2:3" ht="12" customHeight="1">
      <c r="B8" s="5" t="s">
        <v>15</v>
      </c>
      <c r="C8" s="6"/>
    </row>
    <row r="9" spans="2:3" ht="12" customHeight="1">
      <c r="B9" s="17" t="s">
        <v>26</v>
      </c>
      <c r="C9" s="18">
        <v>0</v>
      </c>
    </row>
    <row r="10" spans="2:3" ht="12" customHeight="1">
      <c r="B10" s="17" t="s">
        <v>16</v>
      </c>
      <c r="C10" s="6">
        <v>47448.32</v>
      </c>
    </row>
    <row r="11" spans="2:3" ht="12" customHeight="1">
      <c r="B11" s="17" t="s">
        <v>17</v>
      </c>
      <c r="C11" s="6">
        <v>44188.84</v>
      </c>
    </row>
    <row r="12" spans="2:3" ht="12" customHeight="1">
      <c r="B12" s="17" t="s">
        <v>18</v>
      </c>
      <c r="C12" s="6">
        <f>C10</f>
        <v>47448.32</v>
      </c>
    </row>
    <row r="13" spans="2:3" ht="12" customHeight="1">
      <c r="B13" s="17" t="s">
        <v>27</v>
      </c>
      <c r="C13" s="18">
        <f>C11-C10+C9</f>
        <v>-3259.4800000000032</v>
      </c>
    </row>
    <row r="14" spans="2:3" ht="27" customHeight="1">
      <c r="B14" s="32" t="s">
        <v>19</v>
      </c>
      <c r="C14" s="33"/>
    </row>
    <row r="15" spans="2:3" ht="25.5" customHeight="1">
      <c r="B15" s="19" t="s">
        <v>28</v>
      </c>
      <c r="C15" s="29">
        <f>-57101-C9</f>
        <v>-57101</v>
      </c>
    </row>
    <row r="16" spans="2:3" ht="12" customHeight="1">
      <c r="B16" s="17" t="s">
        <v>29</v>
      </c>
      <c r="C16" s="20">
        <v>-82605.490000000005</v>
      </c>
    </row>
    <row r="17" spans="2:5" ht="12" customHeight="1">
      <c r="B17" s="17" t="s">
        <v>20</v>
      </c>
      <c r="C17" s="21">
        <f>1132646.64-56879.72+304841.81</f>
        <v>1380608.73</v>
      </c>
    </row>
    <row r="18" spans="2:5" ht="12" customHeight="1">
      <c r="B18" s="17" t="s">
        <v>21</v>
      </c>
      <c r="C18" s="28">
        <f>1069116.68+302628.24</f>
        <v>1371744.92</v>
      </c>
    </row>
    <row r="19" spans="2:5" ht="12" customHeight="1">
      <c r="B19" s="17" t="s">
        <v>43</v>
      </c>
      <c r="C19" s="28">
        <v>28834.5</v>
      </c>
    </row>
    <row r="20" spans="2:5" ht="12" customHeight="1">
      <c r="B20" s="17" t="s">
        <v>22</v>
      </c>
      <c r="C20" s="22">
        <f>C19+C18</f>
        <v>1400579.42</v>
      </c>
    </row>
    <row r="21" spans="2:5" ht="25.5" customHeight="1">
      <c r="B21" s="32" t="s">
        <v>23</v>
      </c>
      <c r="C21" s="33"/>
    </row>
    <row r="22" spans="2:5" ht="12" customHeight="1">
      <c r="B22" s="13" t="s">
        <v>1</v>
      </c>
      <c r="C22" s="15"/>
    </row>
    <row r="23" spans="2:5" ht="12" customHeight="1">
      <c r="B23" s="14" t="s">
        <v>2</v>
      </c>
      <c r="C23" s="16">
        <v>263870.44</v>
      </c>
      <c r="D23" s="1"/>
      <c r="E23" s="1"/>
    </row>
    <row r="24" spans="2:5" ht="12" customHeight="1">
      <c r="B24" s="8" t="s">
        <v>3</v>
      </c>
      <c r="C24" s="9">
        <v>20629.64</v>
      </c>
    </row>
    <row r="25" spans="2:5" ht="12" customHeight="1">
      <c r="B25" s="8" t="s">
        <v>4</v>
      </c>
      <c r="C25" s="10">
        <v>15472.23</v>
      </c>
    </row>
    <row r="26" spans="2:5" ht="12" customHeight="1">
      <c r="B26" s="8" t="s">
        <v>5</v>
      </c>
      <c r="C26" s="11">
        <v>22348.78</v>
      </c>
    </row>
    <row r="27" spans="2:5" ht="12" customHeight="1">
      <c r="B27" s="8" t="s">
        <v>6</v>
      </c>
      <c r="C27" s="10">
        <v>5157.41</v>
      </c>
    </row>
    <row r="28" spans="2:5" ht="12" customHeight="1">
      <c r="B28" s="8" t="s">
        <v>42</v>
      </c>
      <c r="C28" s="12">
        <f>204892+54550</f>
        <v>259442</v>
      </c>
    </row>
    <row r="29" spans="2:5" ht="12" customHeight="1">
      <c r="B29" s="8" t="s">
        <v>7</v>
      </c>
      <c r="C29" s="11">
        <f>1994.77+484.43</f>
        <v>2479.1999999999998</v>
      </c>
    </row>
    <row r="30" spans="2:5" ht="12" customHeight="1">
      <c r="B30" s="8" t="s">
        <v>8</v>
      </c>
      <c r="C30" s="11">
        <f>46632.6-11000</f>
        <v>35632.6</v>
      </c>
    </row>
    <row r="31" spans="2:5" ht="12" customHeight="1">
      <c r="B31" s="8" t="s">
        <v>9</v>
      </c>
      <c r="C31" s="10">
        <f>129145.66-33000</f>
        <v>96145.66</v>
      </c>
    </row>
    <row r="32" spans="2:5" ht="12" customHeight="1">
      <c r="B32" s="8" t="s">
        <v>10</v>
      </c>
      <c r="C32" s="7">
        <v>6591.22</v>
      </c>
    </row>
    <row r="33" spans="2:5" ht="12" customHeight="1">
      <c r="B33" s="8" t="s">
        <v>11</v>
      </c>
      <c r="C33" s="11">
        <v>13442.54</v>
      </c>
    </row>
    <row r="34" spans="2:5" ht="12" customHeight="1">
      <c r="B34" s="8" t="s">
        <v>37</v>
      </c>
      <c r="C34" s="12">
        <f>23033.21-484.43</f>
        <v>22548.78</v>
      </c>
    </row>
    <row r="35" spans="2:5" ht="12" customHeight="1">
      <c r="B35" s="8" t="s">
        <v>38</v>
      </c>
      <c r="C35" s="11">
        <f>52810.77+29151.48</f>
        <v>81962.25</v>
      </c>
    </row>
    <row r="36" spans="2:5" ht="12" customHeight="1">
      <c r="B36" s="8" t="s">
        <v>39</v>
      </c>
      <c r="C36" s="11">
        <f>65331.32+11232.15+3048.42</f>
        <v>79611.89</v>
      </c>
    </row>
    <row r="37" spans="2:5" ht="12" customHeight="1">
      <c r="B37" s="8" t="s">
        <v>40</v>
      </c>
      <c r="C37" s="11">
        <f>27832.64+7565.71</f>
        <v>35398.35</v>
      </c>
    </row>
    <row r="38" spans="2:5" ht="12" customHeight="1">
      <c r="B38" s="8" t="s">
        <v>41</v>
      </c>
      <c r="C38" s="11">
        <f>125648.06+46265.59</f>
        <v>171913.65</v>
      </c>
    </row>
    <row r="39" spans="2:5" ht="28.5" customHeight="1">
      <c r="B39" s="23" t="s">
        <v>24</v>
      </c>
      <c r="C39" s="18"/>
      <c r="D39" s="1"/>
    </row>
    <row r="40" spans="2:5" ht="12" customHeight="1">
      <c r="B40" s="8" t="s">
        <v>44</v>
      </c>
      <c r="C40" s="28">
        <v>1000</v>
      </c>
      <c r="E40" s="1"/>
    </row>
    <row r="41" spans="2:5" ht="12" customHeight="1">
      <c r="B41" s="8" t="s">
        <v>45</v>
      </c>
      <c r="C41" s="28">
        <v>615.44000000000005</v>
      </c>
    </row>
    <row r="42" spans="2:5" ht="12" customHeight="1">
      <c r="B42" s="8" t="s">
        <v>46</v>
      </c>
      <c r="C42" s="28">
        <v>14695.96</v>
      </c>
    </row>
    <row r="43" spans="2:5" ht="12" customHeight="1">
      <c r="B43" s="8" t="s">
        <v>47</v>
      </c>
      <c r="C43" s="28">
        <f>205781+900</f>
        <v>206681</v>
      </c>
    </row>
    <row r="44" spans="2:5" ht="12" customHeight="1">
      <c r="B44" s="8" t="s">
        <v>48</v>
      </c>
      <c r="C44" s="28">
        <v>83362</v>
      </c>
    </row>
    <row r="45" spans="2:5" ht="12" customHeight="1">
      <c r="B45" s="8" t="s">
        <v>51</v>
      </c>
      <c r="C45" s="28">
        <v>10700</v>
      </c>
    </row>
    <row r="46" spans="2:5" ht="12" customHeight="1">
      <c r="B46" s="8" t="s">
        <v>49</v>
      </c>
      <c r="C46" s="28">
        <v>7500</v>
      </c>
    </row>
    <row r="47" spans="2:5" ht="12" customHeight="1">
      <c r="B47" s="8" t="s">
        <v>50</v>
      </c>
      <c r="C47" s="28">
        <v>73964.12</v>
      </c>
    </row>
    <row r="48" spans="2:5" ht="24.75" customHeight="1">
      <c r="B48" s="24" t="s">
        <v>31</v>
      </c>
      <c r="C48" s="18">
        <f>C13+C15+C18-C17</f>
        <v>-69224.290000000037</v>
      </c>
      <c r="D48" s="1"/>
    </row>
    <row r="49" spans="2:4" ht="26.25" customHeight="1">
      <c r="B49" s="25" t="s">
        <v>32</v>
      </c>
      <c r="C49" s="18">
        <f>C16+C20-C23-C24-C26-C25-C27-C28-C29-C30-C31-C32-C33-C34-C35-C36-C37-C38-C40-C41-C42-C43-C44-C45-C46-C47</f>
        <v>-213191.23000000004</v>
      </c>
      <c r="D49" s="1"/>
    </row>
    <row r="50" spans="2:4" ht="12" customHeight="1">
      <c r="B50" s="26" t="s">
        <v>25</v>
      </c>
      <c r="C50" s="27"/>
    </row>
    <row r="51" spans="2:4" ht="12" customHeight="1">
      <c r="B51" s="27" t="s">
        <v>30</v>
      </c>
      <c r="C51" s="27"/>
    </row>
    <row r="52" spans="2:4" ht="12" customHeight="1">
      <c r="B52" s="26" t="s">
        <v>33</v>
      </c>
      <c r="C52" s="27"/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2016-04-01T06:56:00Z</dcterms:modified>
</cp:coreProperties>
</file>