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30" i="5" l="1"/>
  <c r="C29" i="5"/>
  <c r="C39" i="5"/>
  <c r="C37" i="5"/>
  <c r="C36" i="5"/>
  <c r="C35" i="5"/>
  <c r="C34" i="5"/>
  <c r="C33" i="5"/>
  <c r="C31" i="5"/>
  <c r="C28" i="5"/>
  <c r="C26" i="5"/>
  <c r="C25" i="5"/>
  <c r="C24" i="5"/>
  <c r="C23" i="5"/>
  <c r="C22" i="5"/>
  <c r="C21" i="5"/>
  <c r="C38" i="5" l="1"/>
  <c r="C14" i="5" l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<sst xmlns="http://schemas.openxmlformats.org/spreadsheetml/2006/main" count="42" uniqueCount="42">
  <si>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</si>
  <si>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</si>
  <si>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</si>
  <si>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</si>
  <si>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</si>
  <si>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</si>
  <si>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3)       Дата принятия в управление:    01.07.2014г.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</si>
  <si>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</si>
  <si>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</si>
  <si>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</si>
  <si>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</si>
  <si>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</si>
  <si>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</si>
  <si>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</si>
  <si>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</si>
  <si>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</si>
  <si>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</si>
  <si>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</si>
  <si>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</si>
  <si>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</si>
  <si>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</si>
  <si>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</si>
  <si>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</si>
  <si>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</si>
  <si>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</si>
  <si>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</si>
  <si>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</si>
  <si>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</si>
  <si>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</si>
  <si>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</si>
  <si>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2)       Площадь дома 2752,4 кв.м</t>
  </si>
  <si>
    <t xml:space="preserve"> 4.5 Поступило от ПАО"МТС",ЗАО"Ресурс-Связь",ООО"Реком",ПАО "Ростелеком"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</si>
  <si>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</si>
  <si>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</si>
  <si>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</si>
  <si>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</si>
  <si>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</si>
  <si>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Промывка канализационной сети ( исп.автокомпрессора)МПП ВКХ Водоканал</t>
  </si>
  <si>
    <t xml:space="preserve">Замена участков розлива ЦО  в т/подполье </t>
  </si>
  <si>
    <t xml:space="preserve">Установка задвижек, клапанов со снятием и раборкой </t>
  </si>
  <si>
    <t>Ремонт электропроводки</t>
  </si>
  <si>
    <t>Замена участка разводки ХВС,крана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</si>
</sst>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E14" sqref="E14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5" ht="12" customHeight="1" x14ac:dyDescent="0.25">
      <c r="A1" s="3"/>
      <c r="B1" s="2" t="s">
        <v>0</v>
      </c>
      <c r="C1" s="3"/>
    </row>
    <row r="2" spans="1:5" ht="12" customHeight="1" x14ac:dyDescent="0.25">
      <c r="A2" s="3"/>
      <c r="B2" s="4" t="s">
        <v>2</v>
      </c>
      <c r="C2" s="3"/>
    </row>
    <row r="3" spans="1:5" ht="12" customHeight="1" x14ac:dyDescent="0.25">
      <c r="A3" s="3"/>
      <c r="B3" s="2" t="s">
        <v>32</v>
      </c>
      <c r="C3" s="3"/>
    </row>
    <row r="4" spans="1:5" ht="12" customHeight="1" x14ac:dyDescent="0.25">
      <c r="A4" s="3"/>
      <c r="B4" s="6" t="s">
        <v>5</v>
      </c>
      <c r="C4" s="5"/>
    </row>
    <row r="5" spans="1:5" ht="12" customHeight="1" x14ac:dyDescent="0.25">
      <c r="A5" s="3"/>
      <c r="B5" s="6" t="s">
        <v>30</v>
      </c>
      <c r="C5" s="5"/>
    </row>
    <row r="6" spans="1:5" ht="12" customHeight="1" x14ac:dyDescent="0.25">
      <c r="A6" s="3"/>
      <c r="B6" s="6" t="s">
        <v>6</v>
      </c>
      <c r="C6" s="5"/>
    </row>
    <row r="7" spans="1:5" ht="54" customHeight="1" x14ac:dyDescent="0.25">
      <c r="A7" s="3"/>
      <c r="B7" s="33" t="s">
        <v>3</v>
      </c>
      <c r="C7" s="34"/>
    </row>
    <row r="8" spans="1:5" ht="27" customHeight="1" x14ac:dyDescent="0.25">
      <c r="A8" s="3"/>
      <c r="B8" s="31" t="s">
        <v>15</v>
      </c>
      <c r="C8" s="32"/>
    </row>
    <row r="9" spans="1:5" ht="25.5" customHeight="1" x14ac:dyDescent="0.25">
      <c r="A9" s="3"/>
      <c r="B9" s="30" t="s">
        <v>33</v>
      </c>
      <c r="C9" s="15">
        <v>-15781.92</v>
      </c>
    </row>
    <row r="10" spans="1:5" ht="12" customHeight="1" x14ac:dyDescent="0.25">
      <c r="A10" s="3"/>
      <c r="B10" s="6" t="s">
        <v>34</v>
      </c>
      <c r="C10" s="8">
        <v>-73324.02</v>
      </c>
      <c r="D10" s="1"/>
    </row>
    <row r="11" spans="1:5" ht="12" customHeight="1" x14ac:dyDescent="0.25">
      <c r="A11" s="3"/>
      <c r="B11" s="6" t="s">
        <v>16</v>
      </c>
      <c r="C11" s="9">
        <v>388134.54</v>
      </c>
    </row>
    <row r="12" spans="1:5" ht="12" customHeight="1" x14ac:dyDescent="0.25">
      <c r="A12" s="3"/>
      <c r="B12" s="6" t="s">
        <v>17</v>
      </c>
      <c r="C12" s="21">
        <v>398155.7</v>
      </c>
    </row>
    <row r="13" spans="1:5" ht="12" customHeight="1" x14ac:dyDescent="0.25">
      <c r="A13" s="3"/>
      <c r="B13" s="6" t="s">
        <v>31</v>
      </c>
      <c r="C13" s="22">
        <v>13940.8</v>
      </c>
    </row>
    <row r="14" spans="1:5" ht="12" customHeight="1" x14ac:dyDescent="0.25">
      <c r="A14" s="3"/>
      <c r="B14" s="6" t="s">
        <v>18</v>
      </c>
      <c r="C14" s="23">
        <f>C13+C12</f>
        <v>412096.5</v>
      </c>
      <c r="E14" s="29"/>
    </row>
    <row r="15" spans="1:5" ht="25.5" customHeight="1" x14ac:dyDescent="0.25">
      <c r="A15" s="3"/>
      <c r="B15" s="35" t="s">
        <v>19</v>
      </c>
      <c r="C15" s="36"/>
    </row>
    <row r="16" spans="1:5" ht="12" customHeight="1" x14ac:dyDescent="0.25">
      <c r="A16" s="3"/>
      <c r="B16" s="24" t="s">
        <v>1</v>
      </c>
      <c r="C16" s="27"/>
    </row>
    <row r="17" spans="1:5" ht="12" customHeight="1" x14ac:dyDescent="0.25">
      <c r="A17" s="3"/>
      <c r="B17" s="25" t="s">
        <v>9</v>
      </c>
      <c r="C17" s="26">
        <v>63790.6</v>
      </c>
      <c r="E17" s="29"/>
    </row>
    <row r="18" spans="1:5" ht="12" customHeight="1" x14ac:dyDescent="0.25">
      <c r="A18" s="3"/>
      <c r="B18" s="16" t="s">
        <v>10</v>
      </c>
      <c r="C18" s="19">
        <v>3846.83</v>
      </c>
    </row>
    <row r="19" spans="1:5" ht="12" customHeight="1" x14ac:dyDescent="0.25">
      <c r="A19" s="3"/>
      <c r="B19" s="16" t="s">
        <v>11</v>
      </c>
      <c r="C19" s="19">
        <v>7330.17</v>
      </c>
      <c r="E19" s="1"/>
    </row>
    <row r="20" spans="1:5" ht="12" customHeight="1" x14ac:dyDescent="0.25">
      <c r="A20" s="3"/>
      <c r="B20" s="16" t="s">
        <v>12</v>
      </c>
      <c r="C20" s="17">
        <v>4906.97</v>
      </c>
    </row>
    <row r="21" spans="1:5" ht="12" customHeight="1" x14ac:dyDescent="0.25">
      <c r="A21" s="3"/>
      <c r="B21" s="16" t="s">
        <v>13</v>
      </c>
      <c r="C21" s="18">
        <f>39780+4500+3314+3000+3000+1750+4619.2+5582+36000</f>
        <v>101545.2</v>
      </c>
    </row>
    <row r="22" spans="1:5" ht="12" customHeight="1" x14ac:dyDescent="0.25">
      <c r="A22" s="3"/>
      <c r="B22" s="16" t="s">
        <v>14</v>
      </c>
      <c r="C22" s="19">
        <f>4761.37</f>
        <v>4761.37</v>
      </c>
    </row>
    <row r="23" spans="1:5" ht="12" customHeight="1" x14ac:dyDescent="0.25">
      <c r="A23" s="3"/>
      <c r="B23" s="16" t="s">
        <v>21</v>
      </c>
      <c r="C23" s="19">
        <f>9159.84</f>
        <v>9159.84</v>
      </c>
    </row>
    <row r="24" spans="1:5" ht="12" customHeight="1" x14ac:dyDescent="0.25">
      <c r="A24" s="3"/>
      <c r="B24" s="16" t="s">
        <v>22</v>
      </c>
      <c r="C24" s="17">
        <f>3663.96</f>
        <v>3663.96</v>
      </c>
    </row>
    <row r="25" spans="1:5" ht="12" customHeight="1" x14ac:dyDescent="0.25">
      <c r="A25" s="3"/>
      <c r="B25" s="16" t="s">
        <v>23</v>
      </c>
      <c r="C25" s="19">
        <f>7339.62</f>
        <v>7339.62</v>
      </c>
    </row>
    <row r="26" spans="1:5" ht="12" customHeight="1" x14ac:dyDescent="0.25">
      <c r="A26" s="3"/>
      <c r="B26" s="16" t="s">
        <v>24</v>
      </c>
      <c r="C26" s="20">
        <f>9200</f>
        <v>9200</v>
      </c>
    </row>
    <row r="27" spans="1:5" ht="12" customHeight="1" x14ac:dyDescent="0.25">
      <c r="A27" s="3"/>
      <c r="B27" s="16" t="s">
        <v>25</v>
      </c>
      <c r="C27" s="18">
        <v>3460.77</v>
      </c>
    </row>
    <row r="28" spans="1:5" ht="12" customHeight="1" x14ac:dyDescent="0.25">
      <c r="A28" s="3"/>
      <c r="B28" s="16" t="s">
        <v>26</v>
      </c>
      <c r="C28" s="19">
        <f>5091.88+6766.9+100</f>
        <v>11958.779999999999</v>
      </c>
    </row>
    <row r="29" spans="1:5" ht="12" customHeight="1" x14ac:dyDescent="0.25">
      <c r="A29" s="3"/>
      <c r="B29" s="16" t="s">
        <v>27</v>
      </c>
      <c r="C29" s="19">
        <f>2806.67+34994.12+924.03</f>
        <v>38724.82</v>
      </c>
    </row>
    <row r="30" spans="1:5" ht="12" customHeight="1" x14ac:dyDescent="0.25">
      <c r="A30" s="3"/>
      <c r="B30" s="16" t="s">
        <v>28</v>
      </c>
      <c r="C30" s="19">
        <f>5023.93+1404.47</f>
        <v>6428.4000000000005</v>
      </c>
    </row>
    <row r="31" spans="1:5" ht="12" customHeight="1" x14ac:dyDescent="0.25">
      <c r="A31" s="3"/>
      <c r="B31" s="16" t="s">
        <v>29</v>
      </c>
      <c r="C31" s="19">
        <f>37983.12</f>
        <v>37983.120000000003</v>
      </c>
    </row>
    <row r="32" spans="1:5" ht="28.5" customHeight="1" x14ac:dyDescent="0.25">
      <c r="A32" s="3"/>
      <c r="B32" s="10" t="s">
        <v>20</v>
      </c>
      <c r="C32" s="7"/>
      <c r="E32" s="3"/>
    </row>
    <row r="33" spans="1:5" ht="12" customHeight="1" x14ac:dyDescent="0.25">
      <c r="A33" s="3"/>
      <c r="B33" s="16" t="s">
        <v>41</v>
      </c>
      <c r="C33" s="28">
        <f>3197</f>
        <v>3197</v>
      </c>
      <c r="E33" s="29"/>
    </row>
    <row r="34" spans="1:5" ht="12" customHeight="1" x14ac:dyDescent="0.25">
      <c r="A34" s="3"/>
      <c r="B34" s="16" t="s">
        <v>38</v>
      </c>
      <c r="C34" s="28">
        <f>32080</f>
        <v>32080</v>
      </c>
      <c r="E34" s="29"/>
    </row>
    <row r="35" spans="1:5" ht="12" customHeight="1" x14ac:dyDescent="0.25">
      <c r="A35" s="3"/>
      <c r="B35" s="16" t="s">
        <v>37</v>
      </c>
      <c r="C35" s="28">
        <f>22632.67</f>
        <v>22632.67</v>
      </c>
      <c r="E35" s="29"/>
    </row>
    <row r="36" spans="1:5" ht="12" customHeight="1" x14ac:dyDescent="0.25">
      <c r="A36" s="3"/>
      <c r="B36" s="16" t="s">
        <v>40</v>
      </c>
      <c r="C36" s="28">
        <f>2594</f>
        <v>2594</v>
      </c>
    </row>
    <row r="37" spans="1:5" ht="12" customHeight="1" x14ac:dyDescent="0.25">
      <c r="A37" s="3"/>
      <c r="B37" s="16" t="s">
        <v>39</v>
      </c>
      <c r="C37" s="28">
        <f>7684</f>
        <v>7684</v>
      </c>
    </row>
    <row r="38" spans="1:5" ht="24.75" customHeight="1" x14ac:dyDescent="0.25">
      <c r="A38" s="3"/>
      <c r="B38" s="11" t="s">
        <v>35</v>
      </c>
      <c r="C38" s="7">
        <f>C9+C12-C11</f>
        <v>-5760.7599999999511</v>
      </c>
      <c r="E38" s="29"/>
    </row>
    <row r="39" spans="1:5" ht="26.25" customHeight="1" x14ac:dyDescent="0.25">
      <c r="A39" s="3"/>
      <c r="B39" s="12" t="s">
        <v>36</v>
      </c>
      <c r="C39" s="7">
        <f>C10+C14-C17-C18-C20-C19-C21-C22-C23-C24-C25-C26-C27-C28-C29-C30-C31-C33-C34-C35-C36-C37</f>
        <v>-43515.639999999956</v>
      </c>
    </row>
    <row r="40" spans="1:5" ht="12" customHeight="1" x14ac:dyDescent="0.25">
      <c r="A40" s="3"/>
      <c r="B40" s="13" t="s">
        <v>4</v>
      </c>
      <c r="C40" s="14"/>
    </row>
    <row r="41" spans="1:5" ht="12" customHeight="1" x14ac:dyDescent="0.25">
      <c r="A41" s="3"/>
      <c r="B41" s="14" t="s">
        <v>7</v>
      </c>
      <c r="C41" s="14"/>
    </row>
    <row r="42" spans="1:5" ht="12" customHeight="1" x14ac:dyDescent="0.25">
      <c r="A42" s="3"/>
      <c r="B42" s="13" t="s">
        <v>8</v>
      </c>
      <c r="C42" s="14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2022-02-28T09:23:25Z</dcterms:modified>
</cp:coreProperties>
</file>