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51" i="5"/>
  <c r="C47"/>
  <c r="C20"/>
  <c r="C18"/>
  <c r="C17" l="1"/>
  <c r="C37" l="1"/>
  <c r="C39"/>
  <c r="C38"/>
  <c r="C36"/>
  <c r="C33"/>
  <c r="C30"/>
  <c r="C28"/>
  <c r="C44"/>
  <c r="C12" l="1"/>
  <c r="C13" l="1"/>
  <c r="C46" s="1"/>
</calcChain>
</file>

<file path=xl/sharedStrings.xml><?xml version="1.0" encoding="utf-8"?>
<sst xmlns="http://schemas.openxmlformats.org/spreadsheetml/2006/main" count="51" uniqueCount="51">
  <si>
    <t>Отчёт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</si>
  <si>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</si>
  <si>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</si>
  <si>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</si>
  <si>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</si>
  <si>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</si>
  <si>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</si>
  <si>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</si>
  <si>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</si>
  <si>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</si>
  <si>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</si>
  <si>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</si>
  <si>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</si>
  <si>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</si>
  <si>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</si>
  <si>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</si>
  <si>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 xml:space="preserve">1)Тех.  обслуживание, тех. осмотр и аварийный ремонт внутридомовых инженерных </t>
  </si>
  <si>
    <t>сетей: (тепловых,горячего и холодного водоснабжения,канализационных)</t>
  </si>
  <si>
    <t>2)Тех.  обслуживание, тех. осмотр и аварийный ремонт электрических сетей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</si>
  <si>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</si>
  <si>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</si>
  <si>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1)        Адрес дома:    ул.2-я Посадская, д.1</t>
  </si>
  <si>
    <t>3)       Дата принятия в управление:    01.07.2014г.</t>
  </si>
  <si>
    <t>ООО УК"РСУ №1" г. Орел ул. М.Горького д.17 или по тел.76-40-33</t>
  </si>
  <si>
    <t xml:space="preserve">                           Администрация ООО УК"РСУ №1 "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</si>
  <si>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</si>
  <si>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</si>
  <si>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</si>
  <si>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</si>
  <si>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Проверка сопротивления изоляции проводов</t>
  </si>
  <si>
    <t>6)  Санит.содерж.(убор.придомов.тер,конт.площ.,уборка лестн.клеток..)</t>
  </si>
  <si>
    <t xml:space="preserve">17)  Услуги по управлению </t>
  </si>
  <si>
    <t>Всего задолженность по дому (выполненные работы + услуги)</t>
  </si>
  <si>
    <t xml:space="preserve">3)Тех.  обслуживание, тех. осмотр и аварийный ремонт вентиляционных сетей и домоходов </t>
  </si>
  <si>
    <t>жилым домом в период с 01.01.2016г.по 31.12.2016г.</t>
  </si>
  <si>
    <t>2)       Площадь дома 2697,7 кв.м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</si>
  <si>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</si>
  <si>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</si>
  <si>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</si>
  <si>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</si>
  <si>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</si>
  <si>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</si>
  <si>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11) ТО авт.ворот ИП Чурсин А.Н., Чиков Р.Г.</t>
  </si>
  <si>
    <t xml:space="preserve"> 5.5 Поступило от ПАО"МТС",ООО"Русмедиа",ЗАО"Ресурс-Связь",СТ-Липецк</t>
  </si>
  <si>
    <t>10) Ком.сбор МПП ВКХ Водоканал</t>
  </si>
  <si>
    <t>9) Сбор и вывоз твердых бытовых отходов, крупногаб.мусора Эко-Транс</t>
  </si>
  <si>
    <t>12) Захоронение ТБО ОПЭК</t>
  </si>
  <si>
    <t>Ремонт внутридомовых инженерных сетей ГВС</t>
  </si>
  <si>
    <t>Ремонт отмостки, побелка, покраска седьмого этажа</t>
  </si>
  <si>
    <t>Установка насоса на систему отопления</t>
  </si>
  <si>
    <t>Удаление сосулек и наледи с кровли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</si>
</sst>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2" fontId="0" fillId="0" borderId="7" xfId="0" applyNumberFormat="1" applyFont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2" fontId="4" fillId="2" borderId="6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28" workbookViewId="0">
      <selection activeCell="G31" sqref="G31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1:3" ht="12" customHeight="1">
      <c r="A1" s="3"/>
      <c r="B1" s="2" t="s">
        <v>0</v>
      </c>
      <c r="C1" s="3"/>
    </row>
    <row r="2" spans="1:3" ht="12" customHeight="1">
      <c r="A2" s="3"/>
      <c r="B2" s="4" t="s">
        <v>5</v>
      </c>
      <c r="C2" s="3"/>
    </row>
    <row r="3" spans="1:3" ht="12" customHeight="1">
      <c r="A3" s="3"/>
      <c r="B3" s="2" t="s">
        <v>34</v>
      </c>
      <c r="C3" s="3"/>
    </row>
    <row r="4" spans="1:3" ht="12" customHeight="1">
      <c r="A4" s="3"/>
      <c r="B4" s="7" t="s">
        <v>21</v>
      </c>
      <c r="C4" s="6"/>
    </row>
    <row r="5" spans="1:3" ht="12" customHeight="1">
      <c r="A5" s="3"/>
      <c r="B5" s="7" t="s">
        <v>35</v>
      </c>
      <c r="C5" s="6"/>
    </row>
    <row r="6" spans="1:3" ht="12" customHeight="1">
      <c r="A6" s="3"/>
      <c r="B6" s="7" t="s">
        <v>22</v>
      </c>
      <c r="C6" s="6"/>
    </row>
    <row r="7" spans="1:3" ht="51.75" customHeight="1">
      <c r="A7" s="3"/>
      <c r="B7" s="32" t="s">
        <v>6</v>
      </c>
      <c r="C7" s="33"/>
    </row>
    <row r="8" spans="1:3" ht="17.25" customHeight="1">
      <c r="A8" s="3"/>
      <c r="B8" s="5" t="s">
        <v>7</v>
      </c>
      <c r="C8" s="6"/>
    </row>
    <row r="9" spans="1:3" ht="12" customHeight="1">
      <c r="A9" s="3"/>
      <c r="B9" s="7" t="s">
        <v>36</v>
      </c>
      <c r="C9" s="8">
        <v>-6743.79</v>
      </c>
    </row>
    <row r="10" spans="1:3" ht="12" customHeight="1">
      <c r="A10" s="3"/>
      <c r="B10" s="7" t="s">
        <v>8</v>
      </c>
      <c r="C10" s="6">
        <v>93513.65</v>
      </c>
    </row>
    <row r="11" spans="1:3" ht="12" customHeight="1">
      <c r="A11" s="3"/>
      <c r="B11" s="7" t="s">
        <v>9</v>
      </c>
      <c r="C11" s="10">
        <v>94152.95</v>
      </c>
    </row>
    <row r="12" spans="1:3" ht="12" customHeight="1">
      <c r="A12" s="3"/>
      <c r="B12" s="7" t="s">
        <v>10</v>
      </c>
      <c r="C12" s="6">
        <f>C10</f>
        <v>93513.65</v>
      </c>
    </row>
    <row r="13" spans="1:3" ht="12" customHeight="1">
      <c r="A13" s="3"/>
      <c r="B13" s="7" t="s">
        <v>37</v>
      </c>
      <c r="C13" s="8">
        <f>C11-C10+C9</f>
        <v>-6104.4899999999971</v>
      </c>
    </row>
    <row r="14" spans="1:3" ht="27" customHeight="1">
      <c r="A14" s="3"/>
      <c r="B14" s="34" t="s">
        <v>11</v>
      </c>
      <c r="C14" s="35"/>
    </row>
    <row r="15" spans="1:3" ht="25.5" customHeight="1">
      <c r="A15" s="3"/>
      <c r="B15" s="31" t="s">
        <v>38</v>
      </c>
      <c r="C15" s="17">
        <v>-23295.31</v>
      </c>
    </row>
    <row r="16" spans="1:3" ht="12" customHeight="1">
      <c r="A16" s="3"/>
      <c r="B16" s="7" t="s">
        <v>39</v>
      </c>
      <c r="C16" s="9">
        <v>15095.66</v>
      </c>
    </row>
    <row r="17" spans="1:5" ht="12" customHeight="1">
      <c r="A17" s="3"/>
      <c r="B17" s="7" t="s">
        <v>12</v>
      </c>
      <c r="C17" s="10">
        <f>305321.17-9701.33+68188.94</f>
        <v>363808.77999999997</v>
      </c>
    </row>
    <row r="18" spans="1:5" ht="12" customHeight="1">
      <c r="A18" s="3"/>
      <c r="B18" s="7" t="s">
        <v>13</v>
      </c>
      <c r="C18" s="23">
        <f>289965.67+67002</f>
        <v>356967.67</v>
      </c>
    </row>
    <row r="19" spans="1:5" ht="12" customHeight="1">
      <c r="A19" s="3"/>
      <c r="B19" s="7" t="s">
        <v>43</v>
      </c>
      <c r="C19" s="24">
        <v>13752.66</v>
      </c>
    </row>
    <row r="20" spans="1:5" ht="12" customHeight="1">
      <c r="A20" s="3"/>
      <c r="B20" s="7" t="s">
        <v>14</v>
      </c>
      <c r="C20" s="25">
        <f>C19+C18</f>
        <v>370720.32999999996</v>
      </c>
    </row>
    <row r="21" spans="1:5" ht="25.5" customHeight="1">
      <c r="A21" s="3"/>
      <c r="B21" s="36" t="s">
        <v>15</v>
      </c>
      <c r="C21" s="37"/>
    </row>
    <row r="22" spans="1:5" ht="12" customHeight="1">
      <c r="A22" s="3"/>
      <c r="B22" s="28" t="s">
        <v>16</v>
      </c>
      <c r="C22" s="29"/>
    </row>
    <row r="23" spans="1:5" ht="12" customHeight="1">
      <c r="A23" s="3"/>
      <c r="B23" s="27" t="s">
        <v>17</v>
      </c>
      <c r="C23" s="26">
        <v>52725.14</v>
      </c>
      <c r="E23" s="1"/>
    </row>
    <row r="24" spans="1:5" ht="12" customHeight="1">
      <c r="A24" s="3"/>
      <c r="B24" s="11" t="s">
        <v>18</v>
      </c>
      <c r="C24" s="22">
        <v>5424.1</v>
      </c>
    </row>
    <row r="25" spans="1:5" ht="12" customHeight="1">
      <c r="A25" s="3"/>
      <c r="B25" s="11" t="s">
        <v>33</v>
      </c>
      <c r="C25" s="19">
        <v>3390.06</v>
      </c>
    </row>
    <row r="26" spans="1:5" ht="12" customHeight="1">
      <c r="A26" s="3"/>
      <c r="B26" s="18" t="s">
        <v>1</v>
      </c>
      <c r="C26" s="21">
        <v>6441.11</v>
      </c>
    </row>
    <row r="27" spans="1:5" ht="12" customHeight="1">
      <c r="A27" s="3"/>
      <c r="B27" s="18" t="s">
        <v>2</v>
      </c>
      <c r="C27" s="19">
        <v>7119.13</v>
      </c>
    </row>
    <row r="28" spans="1:5" ht="12" customHeight="1">
      <c r="A28" s="3"/>
      <c r="B28" s="18" t="s">
        <v>30</v>
      </c>
      <c r="C28" s="20">
        <f>16950+18000+31200</f>
        <v>66150</v>
      </c>
    </row>
    <row r="29" spans="1:5" ht="12" customHeight="1">
      <c r="A29" s="3"/>
      <c r="B29" s="18" t="s">
        <v>3</v>
      </c>
      <c r="C29" s="21">
        <v>73</v>
      </c>
    </row>
    <row r="30" spans="1:5" ht="12" customHeight="1">
      <c r="A30" s="3"/>
      <c r="B30" s="18" t="s">
        <v>4</v>
      </c>
      <c r="C30" s="21">
        <f>6869.88+18532.32</f>
        <v>25402.2</v>
      </c>
    </row>
    <row r="31" spans="1:5" ht="12" customHeight="1">
      <c r="A31" s="3"/>
      <c r="B31" s="18" t="s">
        <v>45</v>
      </c>
      <c r="C31" s="19">
        <v>22582.38</v>
      </c>
    </row>
    <row r="32" spans="1:5" ht="12" customHeight="1">
      <c r="A32" s="3"/>
      <c r="B32" s="18" t="s">
        <v>44</v>
      </c>
      <c r="C32" s="22">
        <v>1292.22</v>
      </c>
    </row>
    <row r="33" spans="1:5" ht="12" customHeight="1">
      <c r="A33" s="3"/>
      <c r="B33" s="18" t="s">
        <v>42</v>
      </c>
      <c r="C33" s="22">
        <f>6750+2250</f>
        <v>9000</v>
      </c>
    </row>
    <row r="34" spans="1:5" ht="12" customHeight="1">
      <c r="A34" s="3"/>
      <c r="B34" s="18" t="s">
        <v>46</v>
      </c>
      <c r="C34" s="21">
        <v>2115.56</v>
      </c>
    </row>
    <row r="35" spans="1:5" ht="12" customHeight="1">
      <c r="A35" s="3"/>
      <c r="B35" s="18" t="s">
        <v>25</v>
      </c>
      <c r="C35" s="20">
        <v>5891.79</v>
      </c>
    </row>
    <row r="36" spans="1:5" ht="12" customHeight="1">
      <c r="A36" s="3"/>
      <c r="B36" s="18" t="s">
        <v>26</v>
      </c>
      <c r="C36" s="21">
        <f>6634.8+865.32+12754.98+660</f>
        <v>20915.099999999999</v>
      </c>
    </row>
    <row r="37" spans="1:5" ht="12" customHeight="1">
      <c r="A37" s="3"/>
      <c r="B37" s="18" t="s">
        <v>27</v>
      </c>
      <c r="C37" s="21">
        <f>3891.33+28852.03+681.89</f>
        <v>33425.25</v>
      </c>
    </row>
    <row r="38" spans="1:5" ht="12" customHeight="1">
      <c r="A38" s="3"/>
      <c r="B38" s="18" t="s">
        <v>28</v>
      </c>
      <c r="C38" s="21">
        <f>8066.49+1407.04</f>
        <v>9473.5299999999988</v>
      </c>
    </row>
    <row r="39" spans="1:5" ht="12" customHeight="1">
      <c r="A39" s="3"/>
      <c r="B39" s="11" t="s">
        <v>31</v>
      </c>
      <c r="C39" s="21">
        <f>26288.2+7612.4</f>
        <v>33900.6</v>
      </c>
    </row>
    <row r="40" spans="1:5" ht="28.5" customHeight="1">
      <c r="A40" s="3"/>
      <c r="B40" s="12" t="s">
        <v>19</v>
      </c>
      <c r="C40" s="8"/>
    </row>
    <row r="41" spans="1:5" ht="12" customHeight="1">
      <c r="A41" s="3"/>
      <c r="B41" s="18" t="s">
        <v>29</v>
      </c>
      <c r="C41" s="21">
        <v>1000</v>
      </c>
      <c r="E41" s="1"/>
    </row>
    <row r="42" spans="1:5" ht="12" customHeight="1">
      <c r="A42" s="3"/>
      <c r="B42" s="18" t="s">
        <v>50</v>
      </c>
      <c r="C42" s="21">
        <v>2800</v>
      </c>
    </row>
    <row r="43" spans="1:5" ht="12" customHeight="1">
      <c r="A43" s="3"/>
      <c r="B43" s="18" t="s">
        <v>49</v>
      </c>
      <c r="C43" s="21">
        <v>40675</v>
      </c>
    </row>
    <row r="44" spans="1:5" ht="12" customHeight="1">
      <c r="A44" s="3"/>
      <c r="B44" s="18" t="s">
        <v>48</v>
      </c>
      <c r="C44" s="21">
        <f>23247+6375</f>
        <v>29622</v>
      </c>
    </row>
    <row r="45" spans="1:5" ht="12" customHeight="1">
      <c r="A45" s="3"/>
      <c r="B45" s="18" t="s">
        <v>47</v>
      </c>
      <c r="C45" s="21">
        <v>2582</v>
      </c>
    </row>
    <row r="46" spans="1:5" ht="24.75" customHeight="1">
      <c r="A46" s="3"/>
      <c r="B46" s="13" t="s">
        <v>40</v>
      </c>
      <c r="C46" s="8">
        <f>C13+C15+C18-C17</f>
        <v>-36240.909999999974</v>
      </c>
    </row>
    <row r="47" spans="1:5" ht="26.25" customHeight="1">
      <c r="A47" s="3"/>
      <c r="B47" s="14" t="s">
        <v>41</v>
      </c>
      <c r="C47" s="8">
        <f>C16+C20-C23-C24-C26-C25-C27-C28-C29-C30-C31-C32-C33-C34-C35-C36-C37-C38-C39-C41-C42-C43-C44-C45</f>
        <v>3815.8199999999197</v>
      </c>
    </row>
    <row r="48" spans="1:5" ht="12" customHeight="1">
      <c r="A48" s="3"/>
      <c r="B48" s="15" t="s">
        <v>20</v>
      </c>
      <c r="C48" s="16"/>
    </row>
    <row r="49" spans="1:3" ht="12" customHeight="1">
      <c r="A49" s="3"/>
      <c r="B49" s="16" t="s">
        <v>23</v>
      </c>
      <c r="C49" s="16"/>
    </row>
    <row r="50" spans="1:3" ht="12" customHeight="1">
      <c r="A50" s="3"/>
      <c r="B50" s="15" t="s">
        <v>24</v>
      </c>
      <c r="C50" s="16"/>
    </row>
    <row r="51" spans="1:3" ht="12" customHeight="1">
      <c r="B51" s="30" t="s">
        <v>32</v>
      </c>
      <c r="C51" s="1">
        <f>C47+C13</f>
        <v>-2288.6700000000774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2017-04-03T08:02:49Z</dcterms:modified>
</cp:coreProperties>
</file>