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18" i="5" l="1"/>
  <c r="C17" i="5"/>
  <c r="C39" i="5"/>
  <c r="C38" i="5"/>
  <c r="C37" i="5"/>
  <c r="C36" i="5"/>
  <c r="C34" i="5"/>
  <c r="C30" i="5"/>
  <c r="C29" i="5"/>
  <c r="C28" i="5"/>
  <c r="C15" i="5" l="1"/>
  <c r="C12" i="5" l="1"/>
  <c r="C13" i="5" l="1"/>
  <c r="C20" i="5"/>
  <c r="C49" i="5" s="1"/>
  <c r="C48" i="5" l="1"/>
  <c r="C53" i="5"/>
</calcChain>
</file>

<file path=xl/sharedStrings.xml><?xml version="1.0" encoding="utf-8"?>
<sst xmlns="http://schemas.openxmlformats.org/spreadsheetml/2006/main" count="53" uniqueCount="53">
  <si>
    <t>Отчёт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</si>
  <si>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</si>
  <si>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</si>
  <si>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</si>
  <si>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</si>
  <si>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</si>
  <si>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</si>
  <si>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</si>
  <si>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</si>
  <si>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</si>
  <si>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</si>
  <si>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</si>
  <si>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</si>
  <si>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</si>
  <si>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</si>
  <si>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</si>
  <si>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</si>
  <si>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</si>
  <si>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</si>
  <si>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</si>
  <si>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</si>
  <si>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</si>
  <si>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 xml:space="preserve">1)Тех.  обслуживание, тех. осмотр и аварийный ремонт внутридомовых инженерных </t>
  </si>
  <si>
    <t>сетей: (тепловых,горячего и холодного водоснабжения,канализационных)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</si>
  <si>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</si>
  <si>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</si>
  <si>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</si>
  <si>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</si>
  <si>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17) Услуги по управлению</t>
  </si>
  <si>
    <t>1)        Адрес дома:    ул.Комсомольская, д.62</t>
  </si>
  <si>
    <t>2)       Площадь дома 5620,9 кв.м</t>
  </si>
  <si>
    <t>3)       Дата принятия в управление:    01.07.2014г.</t>
  </si>
  <si>
    <t>Проверка сопротивления изоляции проводов</t>
  </si>
  <si>
    <t>Удаление наледи и сосулек с кровли дома</t>
  </si>
  <si>
    <t>6)  Санит.содерж.(убор.придомов.тер.,конт.площ.уб.лестничн.клеток)</t>
  </si>
  <si>
    <t>Всего задолженность по дому (выполненные работы + услуги)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</si>
  <si>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</si>
  <si>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</si>
  <si>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</si>
  <si>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</si>
  <si>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</si>
  <si>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</si>
  <si>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</si>
  <si>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</si>
  <si>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</si>
  <si>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</si>
  <si>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>12) ТО авт.ворот ИП Чурсин А.Н.,Чиков Р.Г.</t>
  </si>
  <si>
    <t xml:space="preserve"> 5.5 Поступило от ПАО"МТС",ООО"Нэт Бай Нэт Холдинг",ПАО"Вымпелком", СТ-Липецк, Сумма-Телеком</t>
  </si>
  <si>
    <t>Изготовление табличек на дом</t>
  </si>
  <si>
    <t>Очистка фасада,кровли,крепление желоба(альпинист)</t>
  </si>
  <si>
    <t>Замена узла учета ХВС на доме</t>
  </si>
  <si>
    <t>Ремонт отмостки</t>
  </si>
  <si>
    <t>Повторное опломбирование счетчика ГВС МПП ВКХ Водоканал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</si>
</sst>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2" fontId="4" fillId="2" borderId="7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tabSelected="1" topLeftCell="A31" workbookViewId="0">
      <selection activeCell="C27" sqref="C27"/>
    </sheetView>
  </sheetViews>
  <sheetFormatPr defaultRowHeight="12" customHeight="1" x14ac:dyDescent="0.25"/>
  <cols>
    <col min="1" max="1" width="1.42578125" customWidth="1"/>
    <col min="2" max="2" width="77.42578125" customWidth="1"/>
    <col min="3" max="3" width="14.140625" customWidth="1"/>
    <col min="4" max="4" width="4.85546875" customWidth="1"/>
    <col min="5" max="5" width="9.5703125" bestFit="1" customWidth="1"/>
  </cols>
  <sheetData>
    <row r="1" spans="2:3" ht="12" customHeight="1" x14ac:dyDescent="0.25">
      <c r="B1" s="2" t="s">
        <v>0</v>
      </c>
      <c r="C1" s="3"/>
    </row>
    <row r="2" spans="2:3" ht="12" customHeight="1" x14ac:dyDescent="0.25">
      <c r="B2" s="4" t="s">
        <v>11</v>
      </c>
      <c r="C2" s="3"/>
    </row>
    <row r="3" spans="2:3" ht="12" customHeight="1" x14ac:dyDescent="0.25">
      <c r="B3" s="2" t="s">
        <v>36</v>
      </c>
      <c r="C3" s="3"/>
    </row>
    <row r="4" spans="2:3" ht="12" customHeight="1" x14ac:dyDescent="0.25">
      <c r="B4" s="14" t="s">
        <v>29</v>
      </c>
      <c r="C4" s="6"/>
    </row>
    <row r="5" spans="2:3" ht="12" customHeight="1" x14ac:dyDescent="0.25">
      <c r="B5" s="14" t="s">
        <v>30</v>
      </c>
      <c r="C5" s="6"/>
    </row>
    <row r="6" spans="2:3" ht="12" customHeight="1" x14ac:dyDescent="0.25">
      <c r="B6" s="14" t="s">
        <v>31</v>
      </c>
      <c r="C6" s="6"/>
    </row>
    <row r="7" spans="2:3" ht="51.75" customHeight="1" x14ac:dyDescent="0.25">
      <c r="B7" s="32" t="s">
        <v>12</v>
      </c>
      <c r="C7" s="33"/>
    </row>
    <row r="8" spans="2:3" ht="12" customHeight="1" x14ac:dyDescent="0.25">
      <c r="B8" s="5" t="s">
        <v>13</v>
      </c>
      <c r="C8" s="6"/>
    </row>
    <row r="9" spans="2:3" ht="12" customHeight="1" x14ac:dyDescent="0.25">
      <c r="B9" s="14" t="s">
        <v>37</v>
      </c>
      <c r="C9" s="15">
        <v>-10890.85</v>
      </c>
    </row>
    <row r="10" spans="2:3" ht="12" customHeight="1" x14ac:dyDescent="0.25">
      <c r="B10" s="14" t="s">
        <v>14</v>
      </c>
      <c r="C10" s="9">
        <v>116640.22</v>
      </c>
    </row>
    <row r="11" spans="2:3" ht="12" customHeight="1" x14ac:dyDescent="0.25">
      <c r="B11" s="14" t="s">
        <v>15</v>
      </c>
      <c r="C11" s="9">
        <v>107802.51</v>
      </c>
    </row>
    <row r="12" spans="2:3" ht="12" customHeight="1" x14ac:dyDescent="0.25">
      <c r="B12" s="14" t="s">
        <v>16</v>
      </c>
      <c r="C12" s="6">
        <f>C10</f>
        <v>116640.22</v>
      </c>
    </row>
    <row r="13" spans="2:3" ht="12" customHeight="1" x14ac:dyDescent="0.25">
      <c r="B13" s="14" t="s">
        <v>38</v>
      </c>
      <c r="C13" s="15">
        <f>C11-C10+C9</f>
        <v>-19728.560000000005</v>
      </c>
    </row>
    <row r="14" spans="2:3" ht="27" customHeight="1" x14ac:dyDescent="0.25">
      <c r="B14" s="34" t="s">
        <v>17</v>
      </c>
      <c r="C14" s="35"/>
    </row>
    <row r="15" spans="2:3" ht="25.5" customHeight="1" x14ac:dyDescent="0.25">
      <c r="B15" s="31" t="s">
        <v>39</v>
      </c>
      <c r="C15" s="24">
        <f>-75932.2</f>
        <v>-75932.2</v>
      </c>
    </row>
    <row r="16" spans="2:3" ht="12" customHeight="1" x14ac:dyDescent="0.25">
      <c r="B16" s="14" t="s">
        <v>40</v>
      </c>
      <c r="C16" s="16">
        <v>-102493.89</v>
      </c>
    </row>
    <row r="17" spans="2:5" ht="12" customHeight="1" x14ac:dyDescent="0.25">
      <c r="B17" s="14" t="s">
        <v>18</v>
      </c>
      <c r="C17" s="17">
        <f>625279.93-19627.25+135321.55</f>
        <v>740974.23</v>
      </c>
    </row>
    <row r="18" spans="2:5" ht="12" customHeight="1" x14ac:dyDescent="0.25">
      <c r="B18" s="14" t="s">
        <v>19</v>
      </c>
      <c r="C18" s="29">
        <f>593388.79+132178.67</f>
        <v>725567.46000000008</v>
      </c>
    </row>
    <row r="19" spans="2:5" ht="12" customHeight="1" x14ac:dyDescent="0.25">
      <c r="B19" s="14" t="s">
        <v>47</v>
      </c>
      <c r="C19" s="29">
        <v>18850</v>
      </c>
    </row>
    <row r="20" spans="2:5" ht="12" customHeight="1" x14ac:dyDescent="0.25">
      <c r="B20" s="14" t="s">
        <v>20</v>
      </c>
      <c r="C20" s="18">
        <f>C19+C18</f>
        <v>744417.46000000008</v>
      </c>
    </row>
    <row r="21" spans="2:5" ht="25.5" customHeight="1" x14ac:dyDescent="0.25">
      <c r="B21" s="36" t="s">
        <v>21</v>
      </c>
      <c r="C21" s="37"/>
    </row>
    <row r="22" spans="2:5" ht="12" customHeight="1" x14ac:dyDescent="0.25">
      <c r="B22" s="26" t="s">
        <v>22</v>
      </c>
      <c r="C22" s="28"/>
    </row>
    <row r="23" spans="2:5" ht="12" customHeight="1" x14ac:dyDescent="0.25">
      <c r="B23" s="27" t="s">
        <v>23</v>
      </c>
      <c r="C23" s="7">
        <v>71449.81</v>
      </c>
      <c r="E23" s="1"/>
    </row>
    <row r="24" spans="2:5" ht="12" customHeight="1" x14ac:dyDescent="0.25">
      <c r="B24" s="25" t="s">
        <v>1</v>
      </c>
      <c r="C24" s="10">
        <v>11445.11</v>
      </c>
    </row>
    <row r="25" spans="2:5" ht="12" customHeight="1" x14ac:dyDescent="0.25">
      <c r="B25" s="8" t="s">
        <v>2</v>
      </c>
      <c r="C25" s="11">
        <v>6059.18</v>
      </c>
    </row>
    <row r="26" spans="2:5" ht="12" customHeight="1" x14ac:dyDescent="0.25">
      <c r="B26" s="8" t="s">
        <v>3</v>
      </c>
      <c r="C26" s="12">
        <v>12118.36</v>
      </c>
    </row>
    <row r="27" spans="2:5" ht="12" customHeight="1" x14ac:dyDescent="0.25">
      <c r="B27" s="8" t="s">
        <v>4</v>
      </c>
      <c r="C27" s="11">
        <v>12791.61</v>
      </c>
    </row>
    <row r="28" spans="2:5" ht="12" customHeight="1" x14ac:dyDescent="0.25">
      <c r="B28" s="8" t="s">
        <v>34</v>
      </c>
      <c r="C28" s="13">
        <f>25703+54000+124800</f>
        <v>204503</v>
      </c>
    </row>
    <row r="29" spans="2:5" ht="12" customHeight="1" x14ac:dyDescent="0.25">
      <c r="B29" s="8" t="s">
        <v>5</v>
      </c>
      <c r="C29" s="12">
        <f>170</f>
        <v>170</v>
      </c>
    </row>
    <row r="30" spans="2:5" ht="12" customHeight="1" x14ac:dyDescent="0.25">
      <c r="B30" s="8" t="s">
        <v>6</v>
      </c>
      <c r="C30" s="12">
        <f>14240.52+21233</f>
        <v>35473.520000000004</v>
      </c>
    </row>
    <row r="31" spans="2:5" ht="12" customHeight="1" x14ac:dyDescent="0.25">
      <c r="B31" s="8" t="s">
        <v>43</v>
      </c>
      <c r="C31" s="12">
        <v>47052.41</v>
      </c>
    </row>
    <row r="32" spans="2:5" ht="12" customHeight="1" x14ac:dyDescent="0.25">
      <c r="B32" s="8" t="s">
        <v>44</v>
      </c>
      <c r="C32" s="9">
        <v>2692.45</v>
      </c>
    </row>
    <row r="33" spans="2:5" ht="12" customHeight="1" x14ac:dyDescent="0.25">
      <c r="B33" s="8" t="s">
        <v>45</v>
      </c>
      <c r="C33" s="9">
        <v>3412.19</v>
      </c>
    </row>
    <row r="34" spans="2:5" ht="12" customHeight="1" x14ac:dyDescent="0.25">
      <c r="B34" s="8" t="s">
        <v>46</v>
      </c>
      <c r="C34" s="12">
        <f>6750+2250</f>
        <v>9000</v>
      </c>
    </row>
    <row r="35" spans="2:5" ht="12" customHeight="1" x14ac:dyDescent="0.25">
      <c r="B35" s="8" t="s">
        <v>7</v>
      </c>
      <c r="C35" s="13">
        <v>14818.86</v>
      </c>
    </row>
    <row r="36" spans="2:5" ht="12" customHeight="1" x14ac:dyDescent="0.25">
      <c r="B36" s="8" t="s">
        <v>8</v>
      </c>
      <c r="C36" s="12">
        <f>13824.2+1802.96+21657.98+200</f>
        <v>37485.14</v>
      </c>
    </row>
    <row r="37" spans="2:5" ht="12" customHeight="1" x14ac:dyDescent="0.25">
      <c r="B37" s="8" t="s">
        <v>9</v>
      </c>
      <c r="C37" s="12">
        <f>7222.93+63407.21+1353.22</f>
        <v>71983.360000000001</v>
      </c>
    </row>
    <row r="38" spans="2:5" ht="12" customHeight="1" x14ac:dyDescent="0.25">
      <c r="B38" s="8" t="s">
        <v>10</v>
      </c>
      <c r="C38" s="12">
        <f>14725.02+2775.75</f>
        <v>17500.77</v>
      </c>
    </row>
    <row r="39" spans="2:5" ht="12" customHeight="1" x14ac:dyDescent="0.25">
      <c r="B39" s="8" t="s">
        <v>28</v>
      </c>
      <c r="C39" s="12">
        <f>51825.88+15498.28</f>
        <v>67324.160000000003</v>
      </c>
    </row>
    <row r="40" spans="2:5" ht="28.5" customHeight="1" x14ac:dyDescent="0.25">
      <c r="B40" s="19" t="s">
        <v>24</v>
      </c>
      <c r="C40" s="15"/>
    </row>
    <row r="41" spans="2:5" ht="12" customHeight="1" x14ac:dyDescent="0.25">
      <c r="B41" s="8" t="s">
        <v>51</v>
      </c>
      <c r="C41" s="12">
        <v>5237</v>
      </c>
      <c r="E41" s="1"/>
    </row>
    <row r="42" spans="2:5" ht="12" customHeight="1" x14ac:dyDescent="0.25">
      <c r="B42" s="8" t="s">
        <v>32</v>
      </c>
      <c r="C42" s="12">
        <v>1000</v>
      </c>
    </row>
    <row r="43" spans="2:5" ht="12" customHeight="1" x14ac:dyDescent="0.25">
      <c r="B43" s="8" t="s">
        <v>52</v>
      </c>
      <c r="C43" s="12">
        <v>971.63</v>
      </c>
    </row>
    <row r="44" spans="2:5" ht="12" customHeight="1" x14ac:dyDescent="0.25">
      <c r="B44" s="8" t="s">
        <v>33</v>
      </c>
      <c r="C44" s="12">
        <v>2835</v>
      </c>
    </row>
    <row r="45" spans="2:5" ht="12" customHeight="1" x14ac:dyDescent="0.25">
      <c r="B45" s="8" t="s">
        <v>48</v>
      </c>
      <c r="C45" s="12">
        <v>6500</v>
      </c>
    </row>
    <row r="46" spans="2:5" ht="12" customHeight="1" x14ac:dyDescent="0.25">
      <c r="B46" s="8" t="s">
        <v>49</v>
      </c>
      <c r="C46" s="12">
        <v>3336</v>
      </c>
    </row>
    <row r="47" spans="2:5" ht="12" customHeight="1" x14ac:dyDescent="0.25">
      <c r="B47" s="8" t="s">
        <v>50</v>
      </c>
      <c r="C47" s="12">
        <v>59996</v>
      </c>
    </row>
    <row r="48" spans="2:5" ht="24.75" customHeight="1" x14ac:dyDescent="0.25">
      <c r="B48" s="20" t="s">
        <v>41</v>
      </c>
      <c r="C48" s="15">
        <f>C13+C15+C18-C17</f>
        <v>-111067.52999999991</v>
      </c>
    </row>
    <row r="49" spans="2:3" ht="26.25" customHeight="1" x14ac:dyDescent="0.25">
      <c r="B49" s="21" t="s">
        <v>42</v>
      </c>
      <c r="C49" s="15">
        <f>C16+C20-C23-C24-C26-C25-C27-C28-C29-C30-C31-C32-C33-C34-C35-C36-C37-C38-C39-C41-C42-C43-C44-C45-C46-C47</f>
        <v>-63231.990000000071</v>
      </c>
    </row>
    <row r="50" spans="2:3" ht="12" customHeight="1" x14ac:dyDescent="0.25">
      <c r="B50" s="22" t="s">
        <v>25</v>
      </c>
      <c r="C50" s="23"/>
    </row>
    <row r="51" spans="2:3" ht="12" customHeight="1" x14ac:dyDescent="0.25">
      <c r="B51" s="23" t="s">
        <v>26</v>
      </c>
      <c r="C51" s="23"/>
    </row>
    <row r="52" spans="2:3" ht="12" customHeight="1" x14ac:dyDescent="0.25">
      <c r="B52" s="22" t="s">
        <v>27</v>
      </c>
      <c r="C52" s="23"/>
    </row>
    <row r="53" spans="2:3" ht="12" customHeight="1" x14ac:dyDescent="0.25">
      <c r="B53" s="30" t="s">
        <v>35</v>
      </c>
      <c r="C53" s="1">
        <f>C49+C13</f>
        <v>-82960.550000000076</v>
      </c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2017-04-03T09:35:19Z</dcterms:modified>
</cp:coreProperties>
</file>