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8" i="5" l="1"/>
  <c r="C29" i="5"/>
  <c r="C27" i="5"/>
  <c r="C25" i="5"/>
  <c r="C21" i="5"/>
  <c r="C38" i="5" l="1"/>
  <c r="C37" i="5"/>
  <c r="C36" i="5"/>
  <c r="C35" i="5"/>
  <c r="C34" i="5"/>
  <c r="C33" i="5"/>
  <c r="C32" i="5"/>
  <c r="C39" i="5" l="1"/>
  <c r="C14" i="5" l="1"/>
  <c r="C40" i="5" s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<sst xmlns="http://schemas.openxmlformats.org/spreadsheetml/2006/main" count="43" uniqueCount="43">
  <si>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</si>
  <si>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</si>
  <si>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</si>
  <si>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</si>
  <si>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</si>
  <si>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</si>
  <si>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</si>
  <si>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пер.Ботанический, д.31</t>
  </si>
  <si>
    <t>3)       Дата принятия в управление:    01.05.2014г.</t>
  </si>
  <si>
    <t>2)       Площадь дома 3392,8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</si>
  <si>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</si>
  <si>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</si>
  <si>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</si>
  <si>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</si>
  <si>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</si>
  <si>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</si>
  <si>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</si>
  <si>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</si>
  <si>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</si>
  <si>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</si>
  <si>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</si>
  <si>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</si>
  <si>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</si>
  <si>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</si>
  <si>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</si>
  <si>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</si>
  <si>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</si>
  <si>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2.2.Задолженность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</si>
  <si>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</si>
  <si>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</si>
  <si>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Замена счетчика, кранов на системе ГВС в техподполье, в подвале</t>
  </si>
  <si>
    <t>Замена кранов на системе ЦО ( на техэтаже)</t>
  </si>
  <si>
    <t>Промывка канализационной сети ( исп.автокомпрессора)МПП ВКХ Водоканал</t>
  </si>
  <si>
    <t>Поверка и обследование общедомовых тепловых ПУ Мирошников А.И.</t>
  </si>
  <si>
    <t>Услуги видеонаблюдения</t>
  </si>
  <si>
    <t>Замена канализационных труб, стояков в подвале</t>
  </si>
  <si>
    <t>Аварийно-восстановит.работы канализационной сети МПП ВКХ Водоканал</t>
  </si>
  <si>
    <t xml:space="preserve"> 4.5 Поступило от ПАО"МТС",ООО"Нэт Бай Нэт Холдинг"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</si>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</sst>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7" xfId="0" applyNumberFormat="1" applyFont="1" applyFill="1" applyBorder="1" applyAlignment="1">
      <alignment vertical="center"/>
    </xf>
    <xf numFmtId="0" fontId="0" fillId="0" borderId="0" xfId="0"/>
    <xf numFmtId="2" fontId="0" fillId="0" borderId="0" xfId="0" applyNumberFormat="1" applyAlignment="1">
      <alignment vertical="center"/>
    </xf>
    <xf numFmtId="0" fontId="2" fillId="0" borderId="1" xfId="0" applyFont="1" applyBorder="1"/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B62" sqref="B62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4.109375" customWidth="1"/>
    <col min="5" max="5" width="9.5546875" bestFit="1" customWidth="1"/>
  </cols>
  <sheetData>
    <row r="1" spans="1:5" ht="12" customHeight="1" x14ac:dyDescent="0.3">
      <c r="A1" s="3"/>
      <c r="B1" s="2" t="s">
        <v>0</v>
      </c>
      <c r="C1" s="3"/>
    </row>
    <row r="2" spans="1:5" ht="12" customHeight="1" x14ac:dyDescent="0.3">
      <c r="A2" s="3"/>
      <c r="B2" s="4" t="s">
        <v>2</v>
      </c>
      <c r="C2" s="3"/>
    </row>
    <row r="3" spans="1:5" ht="12" customHeight="1" x14ac:dyDescent="0.3">
      <c r="A3" s="3"/>
      <c r="B3" s="2" t="s">
        <v>25</v>
      </c>
      <c r="C3" s="3"/>
    </row>
    <row r="4" spans="1:5" ht="12" customHeight="1" x14ac:dyDescent="0.3">
      <c r="A4" s="3"/>
      <c r="B4" s="9" t="s">
        <v>7</v>
      </c>
      <c r="C4" s="5"/>
    </row>
    <row r="5" spans="1:5" ht="12" customHeight="1" x14ac:dyDescent="0.3">
      <c r="A5" s="3"/>
      <c r="B5" s="9" t="s">
        <v>9</v>
      </c>
      <c r="C5" s="5"/>
    </row>
    <row r="6" spans="1:5" ht="12" customHeight="1" x14ac:dyDescent="0.3">
      <c r="A6" s="3"/>
      <c r="B6" s="9" t="s">
        <v>8</v>
      </c>
      <c r="C6" s="5"/>
    </row>
    <row r="7" spans="1:5" ht="51.75" customHeight="1" x14ac:dyDescent="0.3">
      <c r="A7" s="3"/>
      <c r="B7" s="33" t="s">
        <v>3</v>
      </c>
      <c r="C7" s="34"/>
    </row>
    <row r="8" spans="1:5" ht="27" customHeight="1" x14ac:dyDescent="0.3">
      <c r="A8" s="3"/>
      <c r="B8" s="31" t="s">
        <v>10</v>
      </c>
      <c r="C8" s="32"/>
    </row>
    <row r="9" spans="1:5" ht="25.5" customHeight="1" x14ac:dyDescent="0.3">
      <c r="A9" s="3"/>
      <c r="B9" s="29" t="s">
        <v>26</v>
      </c>
      <c r="C9" s="11">
        <v>-15622.11</v>
      </c>
    </row>
    <row r="10" spans="1:5" ht="12" customHeight="1" x14ac:dyDescent="0.3">
      <c r="A10" s="3"/>
      <c r="B10" s="9" t="s">
        <v>27</v>
      </c>
      <c r="C10" s="12">
        <v>-269317.25</v>
      </c>
    </row>
    <row r="11" spans="1:5" ht="12" customHeight="1" x14ac:dyDescent="0.3">
      <c r="A11" s="3"/>
      <c r="B11" s="9" t="s">
        <v>17</v>
      </c>
      <c r="C11" s="19">
        <v>489077.4</v>
      </c>
    </row>
    <row r="12" spans="1:5" ht="12" customHeight="1" x14ac:dyDescent="0.3">
      <c r="A12" s="3"/>
      <c r="B12" s="9" t="s">
        <v>18</v>
      </c>
      <c r="C12" s="20">
        <v>498626.06</v>
      </c>
    </row>
    <row r="13" spans="1:5" ht="12" customHeight="1" x14ac:dyDescent="0.3">
      <c r="A13" s="3"/>
      <c r="B13" s="9" t="s">
        <v>37</v>
      </c>
      <c r="C13" s="20">
        <v>5400</v>
      </c>
      <c r="E13" s="1"/>
    </row>
    <row r="14" spans="1:5" ht="12" customHeight="1" x14ac:dyDescent="0.3">
      <c r="A14" s="3"/>
      <c r="B14" s="9" t="s">
        <v>19</v>
      </c>
      <c r="C14" s="13">
        <f>C13+C12</f>
        <v>504026.06</v>
      </c>
      <c r="E14" s="23"/>
    </row>
    <row r="15" spans="1:5" ht="25.5" customHeight="1" x14ac:dyDescent="0.3">
      <c r="A15" s="3"/>
      <c r="B15" s="35" t="s">
        <v>20</v>
      </c>
      <c r="C15" s="36"/>
    </row>
    <row r="16" spans="1:5" ht="12" customHeight="1" x14ac:dyDescent="0.3">
      <c r="A16" s="3"/>
      <c r="B16" s="6" t="s">
        <v>1</v>
      </c>
      <c r="C16" s="21"/>
    </row>
    <row r="17" spans="1:5" ht="12" customHeight="1" x14ac:dyDescent="0.3">
      <c r="A17" s="3"/>
      <c r="B17" s="7" t="s">
        <v>11</v>
      </c>
      <c r="C17" s="28">
        <v>84751.86</v>
      </c>
      <c r="E17" s="23"/>
    </row>
    <row r="18" spans="1:5" ht="12" customHeight="1" x14ac:dyDescent="0.3">
      <c r="A18" s="3"/>
      <c r="B18" s="8" t="s">
        <v>12</v>
      </c>
      <c r="C18" s="25">
        <v>3929.71</v>
      </c>
    </row>
    <row r="19" spans="1:5" ht="12" customHeight="1" x14ac:dyDescent="0.3">
      <c r="A19" s="3"/>
      <c r="B19" s="8" t="s">
        <v>13</v>
      </c>
      <c r="C19" s="27">
        <v>7488.12</v>
      </c>
    </row>
    <row r="20" spans="1:5" ht="12" customHeight="1" x14ac:dyDescent="0.3">
      <c r="A20" s="3"/>
      <c r="B20" s="8" t="s">
        <v>14</v>
      </c>
      <c r="C20" s="25">
        <v>5012.71</v>
      </c>
    </row>
    <row r="21" spans="1:5" ht="12" customHeight="1" x14ac:dyDescent="0.3">
      <c r="A21" s="3"/>
      <c r="B21" s="8" t="s">
        <v>15</v>
      </c>
      <c r="C21" s="26">
        <f>67464+1156+1092.6+1175+3750+42000</f>
        <v>116637.6</v>
      </c>
    </row>
    <row r="22" spans="1:5" ht="12" customHeight="1" x14ac:dyDescent="0.3">
      <c r="A22" s="3"/>
      <c r="B22" s="8" t="s">
        <v>16</v>
      </c>
      <c r="C22" s="27">
        <v>879.26</v>
      </c>
    </row>
    <row r="23" spans="1:5" ht="12" customHeight="1" x14ac:dyDescent="0.3">
      <c r="A23" s="3"/>
      <c r="B23" s="8" t="s">
        <v>22</v>
      </c>
      <c r="C23" s="27">
        <v>14409.02</v>
      </c>
    </row>
    <row r="24" spans="1:5" ht="12" customHeight="1" x14ac:dyDescent="0.3">
      <c r="A24" s="3"/>
      <c r="B24" s="8" t="s">
        <v>23</v>
      </c>
      <c r="C24" s="25">
        <v>5798.64</v>
      </c>
    </row>
    <row r="25" spans="1:5" ht="12" customHeight="1" x14ac:dyDescent="0.3">
      <c r="A25" s="3"/>
      <c r="B25" s="8" t="s">
        <v>24</v>
      </c>
      <c r="C25" s="25">
        <f>10160.52+4318.13</f>
        <v>14478.650000000001</v>
      </c>
    </row>
    <row r="26" spans="1:5" ht="12" customHeight="1" x14ac:dyDescent="0.3">
      <c r="A26" s="3"/>
      <c r="B26" s="8" t="s">
        <v>38</v>
      </c>
      <c r="C26" s="26">
        <v>5823.54</v>
      </c>
    </row>
    <row r="27" spans="1:5" ht="12" customHeight="1" x14ac:dyDescent="0.3">
      <c r="A27" s="3"/>
      <c r="B27" s="8" t="s">
        <v>39</v>
      </c>
      <c r="C27" s="27">
        <f>6649.01+11228.28</f>
        <v>17877.29</v>
      </c>
    </row>
    <row r="28" spans="1:5" ht="12" customHeight="1" x14ac:dyDescent="0.3">
      <c r="A28" s="3"/>
      <c r="B28" s="8" t="s">
        <v>40</v>
      </c>
      <c r="C28" s="27">
        <f>3352.61+43241.08+1210.1</f>
        <v>47803.79</v>
      </c>
    </row>
    <row r="29" spans="1:5" ht="12" customHeight="1" x14ac:dyDescent="0.3">
      <c r="A29" s="3"/>
      <c r="B29" s="8" t="s">
        <v>41</v>
      </c>
      <c r="C29" s="27">
        <f>5230.07+1803.51</f>
        <v>7033.58</v>
      </c>
    </row>
    <row r="30" spans="1:5" ht="12" customHeight="1" x14ac:dyDescent="0.3">
      <c r="A30" s="3"/>
      <c r="B30" s="8" t="s">
        <v>42</v>
      </c>
      <c r="C30" s="27">
        <v>46820.62</v>
      </c>
    </row>
    <row r="31" spans="1:5" ht="28.5" customHeight="1" x14ac:dyDescent="0.3">
      <c r="A31" s="3"/>
      <c r="B31" s="14" t="s">
        <v>21</v>
      </c>
      <c r="C31" s="10"/>
    </row>
    <row r="32" spans="1:5" ht="12" customHeight="1" x14ac:dyDescent="0.3">
      <c r="A32" s="3"/>
      <c r="B32" s="8" t="s">
        <v>31</v>
      </c>
      <c r="C32" s="30">
        <f>6726</f>
        <v>6726</v>
      </c>
      <c r="E32" s="23"/>
    </row>
    <row r="33" spans="1:5" ht="12" customHeight="1" x14ac:dyDescent="0.3">
      <c r="A33" s="3"/>
      <c r="B33" s="8" t="s">
        <v>30</v>
      </c>
      <c r="C33" s="30">
        <f>4526+5291</f>
        <v>9817</v>
      </c>
    </row>
    <row r="34" spans="1:5" ht="12" customHeight="1" x14ac:dyDescent="0.3">
      <c r="A34" s="3"/>
      <c r="B34" s="24" t="s">
        <v>35</v>
      </c>
      <c r="C34" s="30">
        <f>4457+12654</f>
        <v>17111</v>
      </c>
    </row>
    <row r="35" spans="1:5" ht="12" customHeight="1" x14ac:dyDescent="0.3">
      <c r="A35" s="3"/>
      <c r="B35" s="8" t="s">
        <v>32</v>
      </c>
      <c r="C35" s="30">
        <f>11745.6</f>
        <v>11745.6</v>
      </c>
    </row>
    <row r="36" spans="1:5" s="22" customFormat="1" ht="12" customHeight="1" x14ac:dyDescent="0.3">
      <c r="A36" s="3"/>
      <c r="B36" s="8" t="s">
        <v>33</v>
      </c>
      <c r="C36" s="30">
        <f>3000+3000</f>
        <v>6000</v>
      </c>
    </row>
    <row r="37" spans="1:5" ht="12" customHeight="1" x14ac:dyDescent="0.3">
      <c r="A37" s="3"/>
      <c r="B37" s="8" t="s">
        <v>36</v>
      </c>
      <c r="C37" s="30">
        <f>46076.69</f>
        <v>46076.69</v>
      </c>
    </row>
    <row r="38" spans="1:5" ht="12" customHeight="1" x14ac:dyDescent="0.3">
      <c r="A38" s="3"/>
      <c r="B38" s="8" t="s">
        <v>34</v>
      </c>
      <c r="C38" s="30">
        <f>3000</f>
        <v>3000</v>
      </c>
    </row>
    <row r="39" spans="1:5" ht="24.75" customHeight="1" x14ac:dyDescent="0.3">
      <c r="A39" s="3"/>
      <c r="B39" s="15" t="s">
        <v>28</v>
      </c>
      <c r="C39" s="10">
        <f>C9+C12-C11</f>
        <v>-6073.4500000000116</v>
      </c>
      <c r="E39" s="23"/>
    </row>
    <row r="40" spans="1:5" ht="26.25" customHeight="1" x14ac:dyDescent="0.3">
      <c r="A40" s="3"/>
      <c r="B40" s="16" t="s">
        <v>29</v>
      </c>
      <c r="C40" s="10">
        <f>C10+C14-C17-C18-C20-C19-C21-C22-C23-C24-C25-C26-C27-C28-C29-C30-C32-C33-C34-C35-C36-C37-C38</f>
        <v>-244511.87</v>
      </c>
    </row>
    <row r="41" spans="1:5" ht="12" customHeight="1" x14ac:dyDescent="0.3">
      <c r="A41" s="3"/>
      <c r="B41" s="17" t="s">
        <v>4</v>
      </c>
      <c r="C41" s="18"/>
    </row>
    <row r="42" spans="1:5" ht="12" customHeight="1" x14ac:dyDescent="0.3">
      <c r="A42" s="3"/>
      <c r="B42" s="18" t="s">
        <v>5</v>
      </c>
      <c r="C42" s="18"/>
    </row>
    <row r="43" spans="1:5" ht="12" customHeight="1" x14ac:dyDescent="0.3">
      <c r="A43" s="3"/>
      <c r="B43" s="17" t="s">
        <v>6</v>
      </c>
      <c r="C43" s="1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2021-03-26T12:09:25Z</dcterms:modified>
</cp:coreProperties>
</file>