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8"/>
  <c r="C27"/>
  <c r="C26"/>
  <c r="C25"/>
  <c r="C24"/>
  <c r="C23"/>
  <c r="C22"/>
  <c r="C21"/>
  <c r="C38" l="1"/>
  <c r="C37"/>
  <c r="C36"/>
  <c r="C35"/>
  <c r="C34"/>
  <c r="C33"/>
  <c r="C39" l="1"/>
  <c r="C14" l="1"/>
  <c r="C40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<sst xmlns="http://schemas.openxmlformats.org/spreadsheetml/2006/main" count="43" uniqueCount="43">
  <si>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</si>
  <si>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</si>
  <si>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</si>
  <si>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</si>
  <si>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</si>
  <si>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</si>
  <si>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</si>
  <si>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пер.Ботанический, д.31</t>
  </si>
  <si>
    <t>3)       Дата принятия в управление:    01.05.2014г.</t>
  </si>
  <si>
    <t>2)       Площадь дома 3392,8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</si>
  <si>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</si>
  <si>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</si>
  <si>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</si>
  <si>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</si>
  <si>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</si>
  <si>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</si>
  <si>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</si>
  <si>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</si>
  <si>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</si>
  <si>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</si>
  <si>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</si>
  <si>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</si>
  <si>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Холдинг".ООО "Инфомедия"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</si>
  <si>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</si>
  <si>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</si>
  <si>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</si>
  <si>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</si>
  <si>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</si>
  <si>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2.2.Задолженность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</si>
  <si>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</si>
  <si>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</si>
  <si>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Промывка канализационной сети ( исп.автокомпрессора)МПП ВКХ Водоканал</t>
  </si>
  <si>
    <t>Прокладка сетей для системы видеонаблюдения  ООО "УСР", абонентская плата</t>
  </si>
  <si>
    <t>Покраска элеваторного узла на ЦО, мусорного контейнера</t>
  </si>
  <si>
    <t>Ремонт  инженерных сетей ГВС, ХВС с заменой кранов,стояков(кв.53,21,28,48)</t>
  </si>
  <si>
    <t>Ремонт металлических козырьков, контейнера  для ТКО</t>
  </si>
  <si>
    <t>Замена вентелей на системе ГВС,ХВС, ЦО, врезного замка надвери(техподполье,  техэтаж)</t>
  </si>
  <si>
    <t>10) Мех.очистка терлообменника в подвальн.помещен.Мирошников А.И.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</si>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</sst>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topLeftCell="A22" workbookViewId="0">
      <selection activeCell="G36" sqref="G36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</cols>
  <sheetData>
    <row r="1" spans="1:3" ht="12" customHeight="1">
      <c r="A1" s="2"/>
      <c r="B1" s="1" t="s">
        <v>0</v>
      </c>
      <c r="C1" s="2"/>
    </row>
    <row r="2" spans="1:3" ht="12" customHeight="1">
      <c r="A2" s="2"/>
      <c r="B2" s="3" t="s">
        <v>2</v>
      </c>
      <c r="C2" s="2"/>
    </row>
    <row r="3" spans="1:3" ht="12" customHeight="1">
      <c r="A3" s="2"/>
      <c r="B3" s="1" t="s">
        <v>26</v>
      </c>
      <c r="C3" s="2"/>
    </row>
    <row r="4" spans="1:3" ht="12" customHeight="1">
      <c r="A4" s="2"/>
      <c r="B4" s="8" t="s">
        <v>7</v>
      </c>
      <c r="C4" s="4"/>
    </row>
    <row r="5" spans="1:3" ht="12" customHeight="1">
      <c r="A5" s="2"/>
      <c r="B5" s="8" t="s">
        <v>9</v>
      </c>
      <c r="C5" s="4"/>
    </row>
    <row r="6" spans="1:3" ht="12" customHeight="1">
      <c r="A6" s="2"/>
      <c r="B6" s="8" t="s">
        <v>8</v>
      </c>
      <c r="C6" s="4"/>
    </row>
    <row r="7" spans="1:3" ht="51.75" customHeight="1">
      <c r="A7" s="2"/>
      <c r="B7" s="31" t="s">
        <v>3</v>
      </c>
      <c r="C7" s="32"/>
    </row>
    <row r="8" spans="1:3" ht="27" customHeight="1">
      <c r="A8" s="2"/>
      <c r="B8" s="29" t="s">
        <v>10</v>
      </c>
      <c r="C8" s="30"/>
    </row>
    <row r="9" spans="1:3" ht="25.5" customHeight="1">
      <c r="A9" s="2"/>
      <c r="B9" s="23" t="s">
        <v>27</v>
      </c>
      <c r="C9" s="10">
        <v>-7714.22</v>
      </c>
    </row>
    <row r="10" spans="1:3" ht="12" customHeight="1">
      <c r="A10" s="2"/>
      <c r="B10" s="8" t="s">
        <v>28</v>
      </c>
      <c r="C10" s="11">
        <v>-267859.02</v>
      </c>
    </row>
    <row r="11" spans="1:3" ht="12" customHeight="1">
      <c r="A11" s="2"/>
      <c r="B11" s="8" t="s">
        <v>17</v>
      </c>
      <c r="C11" s="18">
        <v>456376.93</v>
      </c>
    </row>
    <row r="12" spans="1:3" ht="12" customHeight="1">
      <c r="A12" s="2"/>
      <c r="B12" s="8" t="s">
        <v>18</v>
      </c>
      <c r="C12" s="19">
        <v>448469.04</v>
      </c>
    </row>
    <row r="13" spans="1:3" ht="12" customHeight="1">
      <c r="A13" s="2"/>
      <c r="B13" s="8" t="s">
        <v>22</v>
      </c>
      <c r="C13" s="19">
        <v>6213.65</v>
      </c>
    </row>
    <row r="14" spans="1:3" ht="12" customHeight="1">
      <c r="A14" s="2"/>
      <c r="B14" s="8" t="s">
        <v>19</v>
      </c>
      <c r="C14" s="12">
        <f>C13+C12</f>
        <v>454682.69</v>
      </c>
    </row>
    <row r="15" spans="1:3" ht="25.5" customHeight="1">
      <c r="A15" s="2"/>
      <c r="B15" s="33" t="s">
        <v>20</v>
      </c>
      <c r="C15" s="34"/>
    </row>
    <row r="16" spans="1:3" ht="12" customHeight="1">
      <c r="A16" s="2"/>
      <c r="B16" s="5" t="s">
        <v>1</v>
      </c>
      <c r="C16" s="20"/>
    </row>
    <row r="17" spans="1:3" ht="12" customHeight="1">
      <c r="A17" s="2"/>
      <c r="B17" s="6" t="s">
        <v>11</v>
      </c>
      <c r="C17" s="28">
        <v>86473.57</v>
      </c>
    </row>
    <row r="18" spans="1:3" ht="12" customHeight="1">
      <c r="A18" s="2"/>
      <c r="B18" s="7" t="s">
        <v>12</v>
      </c>
      <c r="C18" s="25">
        <v>4009.55</v>
      </c>
    </row>
    <row r="19" spans="1:3" ht="12" customHeight="1">
      <c r="A19" s="2"/>
      <c r="B19" s="7" t="s">
        <v>13</v>
      </c>
      <c r="C19" s="27">
        <v>7640.24</v>
      </c>
    </row>
    <row r="20" spans="1:3" ht="12" customHeight="1">
      <c r="A20" s="2"/>
      <c r="B20" s="7" t="s">
        <v>14</v>
      </c>
      <c r="C20" s="25">
        <v>5114.54</v>
      </c>
    </row>
    <row r="21" spans="1:3" ht="12" customHeight="1">
      <c r="A21" s="2"/>
      <c r="B21" s="7" t="s">
        <v>15</v>
      </c>
      <c r="C21" s="26">
        <f>39354+961.32+5000+3000+2160+42000</f>
        <v>92475.32</v>
      </c>
    </row>
    <row r="22" spans="1:3" ht="12" customHeight="1">
      <c r="A22" s="2"/>
      <c r="B22" s="7" t="s">
        <v>16</v>
      </c>
      <c r="C22" s="27">
        <f>222.36+2020</f>
        <v>2242.36</v>
      </c>
    </row>
    <row r="23" spans="1:3" ht="12" customHeight="1">
      <c r="A23" s="2"/>
      <c r="B23" s="7" t="s">
        <v>23</v>
      </c>
      <c r="C23" s="27">
        <f>14409.02</f>
        <v>14409.02</v>
      </c>
    </row>
    <row r="24" spans="1:3" ht="12" customHeight="1">
      <c r="A24" s="2"/>
      <c r="B24" s="7" t="s">
        <v>24</v>
      </c>
      <c r="C24" s="25">
        <f>5798.64</f>
        <v>5798.64</v>
      </c>
    </row>
    <row r="25" spans="1:3" ht="12" customHeight="1">
      <c r="A25" s="2"/>
      <c r="B25" s="7" t="s">
        <v>25</v>
      </c>
      <c r="C25" s="25">
        <f>9639.45+2780.44</f>
        <v>12419.890000000001</v>
      </c>
    </row>
    <row r="26" spans="1:3" s="22" customFormat="1" ht="12" customHeight="1">
      <c r="A26" s="2"/>
      <c r="B26" s="7" t="s">
        <v>37</v>
      </c>
      <c r="C26" s="27">
        <f>3600</f>
        <v>3600</v>
      </c>
    </row>
    <row r="27" spans="1:3" ht="12" customHeight="1">
      <c r="A27" s="2"/>
      <c r="B27" s="7" t="s">
        <v>38</v>
      </c>
      <c r="C27" s="26">
        <f>3211.87</f>
        <v>3211.87</v>
      </c>
    </row>
    <row r="28" spans="1:3" ht="12" customHeight="1">
      <c r="A28" s="2"/>
      <c r="B28" s="7" t="s">
        <v>39</v>
      </c>
      <c r="C28" s="27">
        <f>7105.17+13163.18+150</f>
        <v>20418.349999999999</v>
      </c>
    </row>
    <row r="29" spans="1:3" ht="12" customHeight="1">
      <c r="A29" s="2"/>
      <c r="B29" s="7" t="s">
        <v>40</v>
      </c>
      <c r="C29" s="27">
        <f>2906.77+43861.84+1178.8</f>
        <v>47947.409999999996</v>
      </c>
    </row>
    <row r="30" spans="1:3" ht="12" customHeight="1">
      <c r="A30" s="2"/>
      <c r="B30" s="7" t="s">
        <v>41</v>
      </c>
      <c r="C30" s="27">
        <f>4999.64+1920.66</f>
        <v>6920.3</v>
      </c>
    </row>
    <row r="31" spans="1:3" ht="12" customHeight="1">
      <c r="A31" s="2"/>
      <c r="B31" s="7" t="s">
        <v>42</v>
      </c>
      <c r="C31" s="27">
        <f>33447.88+13373.08</f>
        <v>46820.959999999999</v>
      </c>
    </row>
    <row r="32" spans="1:3" ht="28.5" customHeight="1">
      <c r="A32" s="2"/>
      <c r="B32" s="13" t="s">
        <v>21</v>
      </c>
      <c r="C32" s="9"/>
    </row>
    <row r="33" spans="1:3" ht="12" customHeight="1">
      <c r="A33" s="2"/>
      <c r="B33" s="7" t="s">
        <v>35</v>
      </c>
      <c r="C33" s="21">
        <f>4155+2006</f>
        <v>6161</v>
      </c>
    </row>
    <row r="34" spans="1:3" ht="12" customHeight="1">
      <c r="A34" s="2"/>
      <c r="B34" s="7" t="s">
        <v>34</v>
      </c>
      <c r="C34" s="21">
        <f>18753+2084+6098</f>
        <v>26935</v>
      </c>
    </row>
    <row r="35" spans="1:3" ht="12" customHeight="1">
      <c r="A35" s="2"/>
      <c r="B35" s="7" t="s">
        <v>36</v>
      </c>
      <c r="C35" s="21">
        <f>3194+2089+2540+1231</f>
        <v>9054</v>
      </c>
    </row>
    <row r="36" spans="1:3" ht="12" customHeight="1">
      <c r="A36" s="2"/>
      <c r="B36" s="24" t="s">
        <v>33</v>
      </c>
      <c r="C36" s="21">
        <f>1900+1501.3</f>
        <v>3401.3</v>
      </c>
    </row>
    <row r="37" spans="1:3" ht="12" customHeight="1">
      <c r="A37" s="2"/>
      <c r="B37" s="7" t="s">
        <v>31</v>
      </c>
      <c r="C37" s="21">
        <f>14272.8+10162.8</f>
        <v>24435.599999999999</v>
      </c>
    </row>
    <row r="38" spans="1:3" ht="12" customHeight="1">
      <c r="A38" s="2"/>
      <c r="B38" s="7" t="s">
        <v>32</v>
      </c>
      <c r="C38" s="21">
        <f>23852+2800</f>
        <v>26652</v>
      </c>
    </row>
    <row r="39" spans="1:3" ht="24.75" customHeight="1">
      <c r="A39" s="2"/>
      <c r="B39" s="14" t="s">
        <v>29</v>
      </c>
      <c r="C39" s="9">
        <f>C9+C12-C11</f>
        <v>-15622.109999999986</v>
      </c>
    </row>
    <row r="40" spans="1:3" ht="26.25" customHeight="1">
      <c r="A40" s="2"/>
      <c r="B40" s="15" t="s">
        <v>30</v>
      </c>
      <c r="C40" s="9">
        <f>C10+C14-C17-C18-C20-C19-C21-C22-C23-C24-C25-C26-C27-C28-C29-C30-C31-C33-C34-C35-C36-C37-C38</f>
        <v>-269317.25</v>
      </c>
    </row>
    <row r="41" spans="1:3" ht="12" customHeight="1">
      <c r="A41" s="2"/>
      <c r="B41" s="16" t="s">
        <v>4</v>
      </c>
      <c r="C41" s="17"/>
    </row>
    <row r="42" spans="1:3" ht="12" customHeight="1">
      <c r="A42" s="2"/>
      <c r="B42" s="17" t="s">
        <v>5</v>
      </c>
      <c r="C42" s="17"/>
    </row>
    <row r="43" spans="1:3" ht="12" customHeight="1">
      <c r="A43" s="2"/>
      <c r="B43" s="16" t="s">
        <v>6</v>
      </c>
      <c r="C43" s="1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2020-02-25T15:30:15Z</dcterms:modified>
</cp:coreProperties>
</file>