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2"/>
  <c r="C21"/>
  <c r="C20"/>
  <c r="C38" l="1"/>
  <c r="C37"/>
  <c r="C36"/>
  <c r="C35"/>
  <c r="C40" l="1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<sst xmlns="http://schemas.openxmlformats.org/spreadsheetml/2006/main" count="44" uniqueCount="44">
  <si>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</si>
  <si>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</si>
  <si>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</si>
  <si>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</si>
  <si>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</si>
  <si>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</si>
  <si>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</si>
  <si>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</si>
  <si>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</si>
  <si>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</si>
  <si>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</si>
  <si>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</si>
  <si>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</si>
  <si>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</si>
  <si>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10)Ком.сбор  МПП ВКХ Водоканал</t>
  </si>
  <si>
    <t>11) Захоронение ТБО ОПЭК</t>
  </si>
  <si>
    <t>2)       Площадь дома 3392,8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</si>
  <si>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</si>
  <si>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</si>
  <si>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</si>
  <si>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</si>
  <si>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</si>
  <si>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</si>
  <si>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</si>
  <si>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</si>
  <si>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</si>
  <si>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</si>
  <si>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</si>
  <si>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</si>
  <si>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9) ОДН по эл.энергии, холодному и горячему водоснабжению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</si>
  <si>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</si>
  <si>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Холдинг".ООО "Инфомедия"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</si>
  <si>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</si>
  <si>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</si>
  <si>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2.2.Задолженность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</si>
  <si>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</si>
  <si>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</si>
  <si>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Промывка канализационной сети ( исп.автокомпрессора)МПП ВКХ Водоканал</t>
  </si>
  <si>
    <t>Герметизация стыков стены здания и  балконных плит</t>
  </si>
  <si>
    <t>Ремонт канализационного выпуска в техподолье</t>
  </si>
  <si>
    <t>Ремонт внутридомовых инженерных сетей ГВС в техподполье</t>
  </si>
  <si>
    <t>Ремонт подъезда, поручня парапета входа в подъезд</t>
  </si>
  <si>
    <t>Поверка и обследование общедомовых тепловых ПУ Мирошников А.И.,монометров Малая энергетика-сервис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</si>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</sst>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6" workbookViewId="0">
      <selection activeCell="B50" sqref="B5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</cols>
  <sheetData>
    <row r="1" spans="1:3" ht="12" customHeight="1">
      <c r="A1" s="2"/>
      <c r="B1" s="1" t="s">
        <v>0</v>
      </c>
      <c r="C1" s="2"/>
    </row>
    <row r="2" spans="1:3" ht="12" customHeight="1">
      <c r="A2" s="2"/>
      <c r="B2" s="3" t="s">
        <v>2</v>
      </c>
      <c r="C2" s="2"/>
    </row>
    <row r="3" spans="1:3" ht="12" customHeight="1">
      <c r="A3" s="2"/>
      <c r="B3" s="1" t="s">
        <v>32</v>
      </c>
      <c r="C3" s="2"/>
    </row>
    <row r="4" spans="1:3" ht="12" customHeight="1">
      <c r="A4" s="2"/>
      <c r="B4" s="13" t="s">
        <v>7</v>
      </c>
      <c r="C4" s="4"/>
    </row>
    <row r="5" spans="1:3" ht="12" customHeight="1">
      <c r="A5" s="2"/>
      <c r="B5" s="13" t="s">
        <v>16</v>
      </c>
      <c r="C5" s="4"/>
    </row>
    <row r="6" spans="1:3" ht="12" customHeight="1">
      <c r="A6" s="2"/>
      <c r="B6" s="13" t="s">
        <v>8</v>
      </c>
      <c r="C6" s="4"/>
    </row>
    <row r="7" spans="1:3" ht="51.75" customHeight="1">
      <c r="A7" s="2"/>
      <c r="B7" s="30" t="s">
        <v>3</v>
      </c>
      <c r="C7" s="31"/>
    </row>
    <row r="8" spans="1:3" ht="27" customHeight="1">
      <c r="A8" s="2"/>
      <c r="B8" s="28" t="s">
        <v>17</v>
      </c>
      <c r="C8" s="29"/>
    </row>
    <row r="9" spans="1:3" ht="25.5" customHeight="1">
      <c r="A9" s="2"/>
      <c r="B9" s="27" t="s">
        <v>33</v>
      </c>
      <c r="C9" s="15">
        <v>-18309.810000000001</v>
      </c>
    </row>
    <row r="10" spans="1:3" ht="12" customHeight="1">
      <c r="A10" s="2"/>
      <c r="B10" s="13" t="s">
        <v>34</v>
      </c>
      <c r="C10" s="16">
        <v>-301803.28999999998</v>
      </c>
    </row>
    <row r="11" spans="1:3" ht="12" customHeight="1">
      <c r="A11" s="2"/>
      <c r="B11" s="13" t="s">
        <v>25</v>
      </c>
      <c r="C11" s="23">
        <v>496657.19</v>
      </c>
    </row>
    <row r="12" spans="1:3" ht="12" customHeight="1">
      <c r="A12" s="2"/>
      <c r="B12" s="13" t="s">
        <v>26</v>
      </c>
      <c r="C12" s="24">
        <v>507252.78</v>
      </c>
    </row>
    <row r="13" spans="1:3" ht="12" customHeight="1">
      <c r="A13" s="2"/>
      <c r="B13" s="13" t="s">
        <v>31</v>
      </c>
      <c r="C13" s="24">
        <v>6400</v>
      </c>
    </row>
    <row r="14" spans="1:3" ht="12" customHeight="1">
      <c r="A14" s="2"/>
      <c r="B14" s="13" t="s">
        <v>27</v>
      </c>
      <c r="C14" s="17">
        <f>C13+C12</f>
        <v>513652.78</v>
      </c>
    </row>
    <row r="15" spans="1:3" ht="25.5" customHeight="1">
      <c r="A15" s="2"/>
      <c r="B15" s="32" t="s">
        <v>28</v>
      </c>
      <c r="C15" s="33"/>
    </row>
    <row r="16" spans="1:3" ht="12" customHeight="1">
      <c r="A16" s="2"/>
      <c r="B16" s="6" t="s">
        <v>1</v>
      </c>
      <c r="C16" s="25"/>
    </row>
    <row r="17" spans="1:3" ht="12" customHeight="1">
      <c r="A17" s="2"/>
      <c r="B17" s="7" t="s">
        <v>18</v>
      </c>
      <c r="C17" s="8">
        <v>81114.62</v>
      </c>
    </row>
    <row r="18" spans="1:3" ht="12" customHeight="1">
      <c r="A18" s="2"/>
      <c r="B18" s="9" t="s">
        <v>19</v>
      </c>
      <c r="C18" s="10">
        <v>3761.04</v>
      </c>
    </row>
    <row r="19" spans="1:3" ht="12" customHeight="1">
      <c r="A19" s="2"/>
      <c r="B19" s="9" t="s">
        <v>20</v>
      </c>
      <c r="C19" s="11">
        <v>7166.7</v>
      </c>
    </row>
    <row r="20" spans="1:3" ht="12" customHeight="1">
      <c r="A20" s="2"/>
      <c r="B20" s="9" t="s">
        <v>21</v>
      </c>
      <c r="C20" s="10">
        <f>483.22+4797</f>
        <v>5280.22</v>
      </c>
    </row>
    <row r="21" spans="1:3" ht="12" customHeight="1">
      <c r="A21" s="2"/>
      <c r="B21" s="9" t="s">
        <v>22</v>
      </c>
      <c r="C21" s="12">
        <f>42000+17500+1300+1220+1310+3120+1300+1350.5</f>
        <v>69100.5</v>
      </c>
    </row>
    <row r="22" spans="1:3" ht="12" customHeight="1">
      <c r="A22" s="2"/>
      <c r="B22" s="9" t="s">
        <v>23</v>
      </c>
      <c r="C22" s="11">
        <f>693.62+3450</f>
        <v>4143.62</v>
      </c>
    </row>
    <row r="23" spans="1:3" ht="12" customHeight="1">
      <c r="A23" s="2"/>
      <c r="B23" s="9" t="s">
        <v>43</v>
      </c>
      <c r="C23" s="11">
        <v>14409.03</v>
      </c>
    </row>
    <row r="24" spans="1:3" ht="12" customHeight="1">
      <c r="A24" s="2"/>
      <c r="B24" s="9" t="s">
        <v>24</v>
      </c>
      <c r="C24" s="10">
        <f>30231.19</f>
        <v>30231.19</v>
      </c>
    </row>
    <row r="25" spans="1:3" ht="12" customHeight="1">
      <c r="A25" s="2"/>
      <c r="B25" s="9" t="s">
        <v>29</v>
      </c>
      <c r="C25" s="10">
        <v>59695.85</v>
      </c>
    </row>
    <row r="26" spans="1:3" ht="12" customHeight="1">
      <c r="A26" s="2"/>
      <c r="B26" s="9" t="s">
        <v>14</v>
      </c>
      <c r="C26" s="5">
        <v>1782.73</v>
      </c>
    </row>
    <row r="27" spans="1:3" ht="12" customHeight="1">
      <c r="A27" s="2"/>
      <c r="B27" s="9" t="s">
        <v>15</v>
      </c>
      <c r="C27" s="11">
        <v>2802.15</v>
      </c>
    </row>
    <row r="28" spans="1:3" ht="12" customHeight="1">
      <c r="A28" s="2"/>
      <c r="B28" s="9" t="s">
        <v>9</v>
      </c>
      <c r="C28" s="12">
        <v>7826.03</v>
      </c>
    </row>
    <row r="29" spans="1:3" ht="12" customHeight="1">
      <c r="A29" s="2"/>
      <c r="B29" s="9" t="s">
        <v>10</v>
      </c>
      <c r="C29" s="11">
        <f>7950.58+15125.75+303</f>
        <v>23379.33</v>
      </c>
    </row>
    <row r="30" spans="1:3" ht="12" customHeight="1">
      <c r="A30" s="2"/>
      <c r="B30" s="9" t="s">
        <v>11</v>
      </c>
      <c r="C30" s="11">
        <f>3452.12+28045.55+1208.73</f>
        <v>32706.399999999998</v>
      </c>
    </row>
    <row r="31" spans="1:3" ht="12" customHeight="1">
      <c r="A31" s="2"/>
      <c r="B31" s="9" t="s">
        <v>12</v>
      </c>
      <c r="C31" s="11">
        <f>7629.18+2529.85</f>
        <v>10159.030000000001</v>
      </c>
    </row>
    <row r="32" spans="1:3" ht="12" customHeight="1">
      <c r="A32" s="2"/>
      <c r="B32" s="9" t="s">
        <v>13</v>
      </c>
      <c r="C32" s="11">
        <v>46820.61</v>
      </c>
    </row>
    <row r="33" spans="1:3" ht="28.5" customHeight="1">
      <c r="A33" s="2"/>
      <c r="B33" s="18" t="s">
        <v>30</v>
      </c>
      <c r="C33" s="14"/>
    </row>
    <row r="34" spans="1:3" ht="12" customHeight="1">
      <c r="A34" s="2"/>
      <c r="B34" s="9" t="s">
        <v>38</v>
      </c>
      <c r="C34" s="26">
        <v>3911</v>
      </c>
    </row>
    <row r="35" spans="1:3" ht="12" customHeight="1">
      <c r="A35" s="2"/>
      <c r="B35" s="9" t="s">
        <v>42</v>
      </c>
      <c r="C35" s="26">
        <f>6200+594.8</f>
        <v>6794.8</v>
      </c>
    </row>
    <row r="36" spans="1:3" ht="12" customHeight="1">
      <c r="A36" s="2"/>
      <c r="B36" s="9" t="s">
        <v>37</v>
      </c>
      <c r="C36" s="26">
        <f>10781.66</f>
        <v>10781.66</v>
      </c>
    </row>
    <row r="37" spans="1:3" ht="12" customHeight="1">
      <c r="A37" s="2"/>
      <c r="B37" s="9" t="s">
        <v>41</v>
      </c>
      <c r="C37" s="26">
        <f>36587+1500</f>
        <v>38087</v>
      </c>
    </row>
    <row r="38" spans="1:3" ht="12" customHeight="1">
      <c r="A38" s="2"/>
      <c r="B38" s="9" t="s">
        <v>40</v>
      </c>
      <c r="C38" s="26">
        <f>11834</f>
        <v>11834</v>
      </c>
    </row>
    <row r="39" spans="1:3" ht="12" customHeight="1">
      <c r="A39" s="2"/>
      <c r="B39" s="9" t="s">
        <v>39</v>
      </c>
      <c r="C39" s="26">
        <v>7921</v>
      </c>
    </row>
    <row r="40" spans="1:3" ht="24.75" customHeight="1">
      <c r="A40" s="2"/>
      <c r="B40" s="19" t="s">
        <v>35</v>
      </c>
      <c r="C40" s="14">
        <f>C9+C12-C11</f>
        <v>-7714.2199999999721</v>
      </c>
    </row>
    <row r="41" spans="1:3" ht="26.25" customHeight="1">
      <c r="A41" s="2"/>
      <c r="B41" s="20" t="s">
        <v>36</v>
      </c>
      <c r="C41" s="14">
        <f>C10+C14-C17-C18-C20-C19-C21-C22-C23-C24-C25-C26-C27-C28-C29-C30-C31-C32-C34-C35-C36-C37-C38-C39</f>
        <v>-267859.0199999999</v>
      </c>
    </row>
    <row r="42" spans="1:3" ht="12" customHeight="1">
      <c r="A42" s="2"/>
      <c r="B42" s="21" t="s">
        <v>4</v>
      </c>
      <c r="C42" s="22"/>
    </row>
    <row r="43" spans="1:3" ht="12" customHeight="1">
      <c r="A43" s="2"/>
      <c r="B43" s="22" t="s">
        <v>5</v>
      </c>
      <c r="C43" s="22"/>
    </row>
    <row r="44" spans="1:3" ht="12" customHeight="1">
      <c r="A44" s="2"/>
      <c r="B44" s="21" t="s">
        <v>6</v>
      </c>
      <c r="C44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2019-03-28T12:53:01Z</dcterms:modified>
</cp:coreProperties>
</file>