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34" i="5" l="1"/>
  <c r="C33" i="5"/>
  <c r="C32" i="5"/>
  <c r="C30" i="5"/>
  <c r="C26" i="5"/>
  <c r="C43" i="5"/>
  <c r="C42" i="5"/>
  <c r="C41" i="5"/>
  <c r="C40" i="5"/>
  <c r="C39" i="5"/>
  <c r="C38" i="5"/>
  <c r="C37" i="5"/>
  <c r="C19" i="5" l="1"/>
  <c r="C12" i="5" l="1"/>
  <c r="C45" i="5" s="1"/>
  <c r="C46" i="5" l="1"/>
  <c r="C50" i="5" l="1"/>
</calcChain>
</file>

<file path=xl/sharedStrings.xml><?xml version="1.0" encoding="utf-8"?>
<sst xmlns="http://schemas.openxmlformats.org/spreadsheetml/2006/main" count="50" uniqueCount="50">
  <si>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</si>
  <si>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</si>
  <si>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</si>
  <si>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</si>
  <si>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</si>
  <si>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</si>
  <si>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</si>
  <si>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</si>
  <si>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</si>
  <si>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наб.Дубровинского, д.66</t>
  </si>
  <si>
    <t>3)       Дата принятия в управление:    01.05.2014г.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</si>
  <si>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</si>
  <si>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</si>
  <si>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</si>
  <si>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</si>
  <si>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</si>
  <si>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</si>
  <si>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</si>
  <si>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</si>
  <si>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</si>
  <si>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 "МТС",ПАО"Вымпелком",ПАО"Ростелеком"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</si>
  <si>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</si>
  <si>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</si>
  <si>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</si>
  <si>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4-Э)Оказаны услуги  по начислению платы за элетроэнергию</t>
  </si>
  <si>
    <t>Всего задолженность по дому (выполненные работы + услуги)</t>
  </si>
  <si>
    <t>7) Аварийно-ремонтная служба ООО "АРС"</t>
  </si>
  <si>
    <t>9) ОДН по холодному и горячему водоснабжению</t>
  </si>
  <si>
    <t>8) Тех.обслуживание газопровода ВГС</t>
  </si>
  <si>
    <t>2)       Площадь дома 5337,3 кв.м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</si>
  <si>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</si>
  <si>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</si>
  <si>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</si>
  <si>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</si>
  <si>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</si>
  <si>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жилым домом в период с 01.01.2020г.по 31.12.2020г.</t>
  </si>
  <si>
    <t xml:space="preserve"> 4.1 Задолженность собственников и нанимателей по данной услуге на 01.01.2020г.</t>
  </si>
  <si>
    <t xml:space="preserve"> 4.4.Задолженность собственников и нанимателей по данной услуге на 01.01.2021г.</t>
  </si>
  <si>
    <t xml:space="preserve"> 4.1.Задолженность собственников и нанимателей по данным услугам на 01.01.2020г. (КВИТАНЦИИ)</t>
  </si>
  <si>
    <t xml:space="preserve"> 4.2.Задолженность собственников и нанимателей за выполненные работы на 01.01.2020г.</t>
  </si>
  <si>
    <t>7)Общая задолженность  собственников и нанимателей по ЖКУ (квитанции) на 01.01.2021г.</t>
  </si>
  <si>
    <t>8)Общая задолженность  собственников и нанимателей многоквартирного дома за выполненные работы на 01.01.2021г.</t>
  </si>
  <si>
    <t>Ремонт освещения в подвале дома</t>
  </si>
  <si>
    <t>Замена канализационных труб в подвале</t>
  </si>
  <si>
    <t>Ремонт кровли над входом в подъезд</t>
  </si>
  <si>
    <t>Замена муфты на стояке системы ХВС в кв.89</t>
  </si>
  <si>
    <t>Прокладка труб для полива и уборки подъездов</t>
  </si>
  <si>
    <t>Благоустр.придомовой территории (завоз песка на д/пл.,распиловка и вывоз деревьев)</t>
  </si>
  <si>
    <t>Ремонт инженерных сетей ЦО с заменой стояков  и задвижки в подвале, стояков кв.84</t>
  </si>
  <si>
    <t>Ремонт лифт. эл.двигателя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</si>
</sst>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5" fillId="0" borderId="0" xfId="0" applyFont="1"/>
    <xf numFmtId="0" fontId="7" fillId="2" borderId="1" xfId="0" applyFont="1" applyFill="1" applyBorder="1" applyAlignment="1">
      <alignment horizontal="left" wrapText="1" indent="1"/>
    </xf>
    <xf numFmtId="2" fontId="5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0" borderId="0" xfId="0" applyFont="1"/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0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/>
    <xf numFmtId="0" fontId="0" fillId="0" borderId="0" xfId="0"/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0"/>
  <sheetViews>
    <sheetView tabSelected="1" workbookViewId="0">
      <selection activeCell="A47" sqref="A47:XFD49"/>
    </sheetView>
  </sheetViews>
  <sheetFormatPr defaultRowHeight="12" customHeight="1" x14ac:dyDescent="0.3"/>
  <cols>
    <col min="1" max="1" width="1.44140625" customWidth="1"/>
    <col min="2" max="2" width="78" customWidth="1"/>
    <col min="3" max="3" width="12.33203125" customWidth="1"/>
    <col min="4" max="4" width="4.88671875" customWidth="1"/>
    <col min="5" max="5" width="9.5546875" bestFit="1" customWidth="1"/>
  </cols>
  <sheetData>
    <row r="1" spans="2:3" ht="12" customHeight="1" x14ac:dyDescent="0.3">
      <c r="B1" s="3" t="s">
        <v>0</v>
      </c>
    </row>
    <row r="2" spans="2:3" ht="12" customHeight="1" x14ac:dyDescent="0.3">
      <c r="B2" s="1" t="s">
        <v>2</v>
      </c>
    </row>
    <row r="3" spans="2:3" ht="12" customHeight="1" x14ac:dyDescent="0.3">
      <c r="B3" s="4" t="s">
        <v>35</v>
      </c>
    </row>
    <row r="4" spans="2:3" ht="12" customHeight="1" x14ac:dyDescent="0.3">
      <c r="B4" s="5" t="s">
        <v>9</v>
      </c>
      <c r="C4" s="6"/>
    </row>
    <row r="5" spans="2:3" ht="12" customHeight="1" x14ac:dyDescent="0.3">
      <c r="B5" s="5" t="s">
        <v>29</v>
      </c>
      <c r="C5" s="6"/>
    </row>
    <row r="6" spans="2:3" ht="12" customHeight="1" x14ac:dyDescent="0.3">
      <c r="B6" s="5" t="s">
        <v>10</v>
      </c>
      <c r="C6" s="6"/>
    </row>
    <row r="7" spans="2:3" ht="66.599999999999994" customHeight="1" x14ac:dyDescent="0.3">
      <c r="B7" s="42" t="s">
        <v>3</v>
      </c>
      <c r="C7" s="43"/>
    </row>
    <row r="8" spans="2:3" s="30" customFormat="1" ht="14.25" customHeight="1" x14ac:dyDescent="0.3">
      <c r="B8" s="32" t="s">
        <v>24</v>
      </c>
      <c r="C8" s="31"/>
    </row>
    <row r="9" spans="2:3" s="30" customFormat="1" ht="14.25" customHeight="1" x14ac:dyDescent="0.3">
      <c r="B9" s="34" t="s">
        <v>36</v>
      </c>
      <c r="C9" s="33">
        <v>-4419.45</v>
      </c>
    </row>
    <row r="10" spans="2:3" s="30" customFormat="1" ht="14.25" customHeight="1" x14ac:dyDescent="0.3">
      <c r="B10" s="34" t="s">
        <v>4</v>
      </c>
      <c r="C10" s="35">
        <v>0</v>
      </c>
    </row>
    <row r="11" spans="2:3" s="30" customFormat="1" ht="14.25" customHeight="1" x14ac:dyDescent="0.3">
      <c r="B11" s="34" t="s">
        <v>5</v>
      </c>
      <c r="C11" s="35">
        <v>4419.45</v>
      </c>
    </row>
    <row r="12" spans="2:3" s="30" customFormat="1" ht="13.5" customHeight="1" x14ac:dyDescent="0.3">
      <c r="B12" s="34" t="s">
        <v>37</v>
      </c>
      <c r="C12" s="33">
        <f>C9+C11-C10</f>
        <v>0</v>
      </c>
    </row>
    <row r="13" spans="2:3" ht="27" customHeight="1" x14ac:dyDescent="0.3">
      <c r="B13" s="38" t="s">
        <v>17</v>
      </c>
      <c r="C13" s="39"/>
    </row>
    <row r="14" spans="2:3" ht="25.5" customHeight="1" x14ac:dyDescent="0.3">
      <c r="B14" s="7" t="s">
        <v>38</v>
      </c>
      <c r="C14" s="29">
        <v>-29078.67</v>
      </c>
    </row>
    <row r="15" spans="2:3" ht="12" customHeight="1" x14ac:dyDescent="0.3">
      <c r="B15" s="5" t="s">
        <v>39</v>
      </c>
      <c r="C15" s="27">
        <v>-135173.76000000001</v>
      </c>
    </row>
    <row r="16" spans="2:3" ht="12" customHeight="1" x14ac:dyDescent="0.3">
      <c r="B16" s="5" t="s">
        <v>18</v>
      </c>
      <c r="C16" s="28">
        <v>764073.24</v>
      </c>
    </row>
    <row r="17" spans="2:5" ht="12" customHeight="1" x14ac:dyDescent="0.3">
      <c r="B17" s="5" t="s">
        <v>19</v>
      </c>
      <c r="C17" s="23">
        <v>771791.45</v>
      </c>
    </row>
    <row r="18" spans="2:5" ht="12" customHeight="1" x14ac:dyDescent="0.3">
      <c r="B18" s="5" t="s">
        <v>20</v>
      </c>
      <c r="C18" s="23">
        <v>0</v>
      </c>
      <c r="E18" s="2"/>
    </row>
    <row r="19" spans="2:5" ht="12" customHeight="1" x14ac:dyDescent="0.3">
      <c r="B19" s="5" t="s">
        <v>21</v>
      </c>
      <c r="C19" s="37">
        <f>C18+C17</f>
        <v>771791.45</v>
      </c>
      <c r="E19" s="26"/>
    </row>
    <row r="20" spans="2:5" ht="25.5" customHeight="1" x14ac:dyDescent="0.3">
      <c r="B20" s="40" t="s">
        <v>22</v>
      </c>
      <c r="C20" s="41"/>
    </row>
    <row r="21" spans="2:5" ht="12" customHeight="1" x14ac:dyDescent="0.3">
      <c r="B21" s="15" t="s">
        <v>1</v>
      </c>
      <c r="C21" s="16"/>
    </row>
    <row r="22" spans="2:5" ht="12" customHeight="1" x14ac:dyDescent="0.3">
      <c r="B22" s="17" t="s">
        <v>11</v>
      </c>
      <c r="C22" s="18">
        <v>147404.92000000001</v>
      </c>
      <c r="E22" s="26"/>
    </row>
    <row r="23" spans="2:5" ht="12" customHeight="1" x14ac:dyDescent="0.3">
      <c r="B23" s="19" t="s">
        <v>12</v>
      </c>
      <c r="C23" s="35">
        <v>5333.45</v>
      </c>
    </row>
    <row r="24" spans="2:5" ht="12" customHeight="1" x14ac:dyDescent="0.3">
      <c r="B24" s="19" t="s">
        <v>13</v>
      </c>
      <c r="C24" s="20">
        <v>10162.959999999999</v>
      </c>
    </row>
    <row r="25" spans="2:5" ht="12" customHeight="1" x14ac:dyDescent="0.3">
      <c r="B25" s="19" t="s">
        <v>14</v>
      </c>
      <c r="C25" s="21">
        <v>6803.3</v>
      </c>
    </row>
    <row r="26" spans="2:5" ht="12" customHeight="1" x14ac:dyDescent="0.3">
      <c r="B26" s="19" t="s">
        <v>15</v>
      </c>
      <c r="C26" s="21">
        <f>2656+5455.8+5582+5582+1425+5000+59124+66000</f>
        <v>150824.79999999999</v>
      </c>
    </row>
    <row r="27" spans="2:5" ht="12" customHeight="1" x14ac:dyDescent="0.3">
      <c r="B27" s="19" t="s">
        <v>16</v>
      </c>
      <c r="C27" s="22">
        <v>3045.24</v>
      </c>
    </row>
    <row r="28" spans="2:5" ht="12" customHeight="1" x14ac:dyDescent="0.3">
      <c r="B28" s="19" t="s">
        <v>26</v>
      </c>
      <c r="C28" s="21">
        <v>25571.52</v>
      </c>
    </row>
    <row r="29" spans="2:5" ht="12" customHeight="1" x14ac:dyDescent="0.3">
      <c r="B29" s="19" t="s">
        <v>28</v>
      </c>
      <c r="C29" s="21">
        <v>10241.280000000001</v>
      </c>
    </row>
    <row r="30" spans="2:5" ht="12" customHeight="1" x14ac:dyDescent="0.3">
      <c r="B30" s="19" t="s">
        <v>27</v>
      </c>
      <c r="C30" s="21">
        <f>14524.08</f>
        <v>14524.08</v>
      </c>
    </row>
    <row r="31" spans="2:5" ht="12" customHeight="1" x14ac:dyDescent="0.3">
      <c r="B31" s="19" t="s">
        <v>30</v>
      </c>
      <c r="C31" s="22">
        <v>7744.45</v>
      </c>
    </row>
    <row r="32" spans="2:5" ht="12" customHeight="1" x14ac:dyDescent="0.3">
      <c r="B32" s="19" t="s">
        <v>31</v>
      </c>
      <c r="C32" s="22">
        <f>10459.72+16600.5</f>
        <v>27060.22</v>
      </c>
    </row>
    <row r="33" spans="2:5" ht="12" customHeight="1" x14ac:dyDescent="0.3">
      <c r="B33" s="19" t="s">
        <v>32</v>
      </c>
      <c r="C33" s="21">
        <f>5307.39+89038.24+1711.06</f>
        <v>96056.69</v>
      </c>
    </row>
    <row r="34" spans="2:5" ht="12" customHeight="1" x14ac:dyDescent="0.3">
      <c r="B34" s="19" t="s">
        <v>33</v>
      </c>
      <c r="C34" s="21">
        <f>8279.53+2669.25</f>
        <v>10948.78</v>
      </c>
    </row>
    <row r="35" spans="2:5" ht="12" customHeight="1" x14ac:dyDescent="0.3">
      <c r="B35" s="19" t="s">
        <v>34</v>
      </c>
      <c r="C35" s="21">
        <v>73654.75</v>
      </c>
    </row>
    <row r="36" spans="2:5" ht="28.5" customHeight="1" x14ac:dyDescent="0.3">
      <c r="B36" s="9" t="s">
        <v>23</v>
      </c>
      <c r="C36" s="10"/>
      <c r="E36" s="2"/>
    </row>
    <row r="37" spans="2:5" ht="12" customHeight="1" x14ac:dyDescent="0.3">
      <c r="B37" s="24" t="s">
        <v>47</v>
      </c>
      <c r="C37" s="25">
        <f>5000+7495</f>
        <v>12495</v>
      </c>
      <c r="E37" s="26"/>
    </row>
    <row r="38" spans="2:5" ht="12" customHeight="1" x14ac:dyDescent="0.3">
      <c r="B38" s="24" t="s">
        <v>48</v>
      </c>
      <c r="C38" s="25">
        <f>7460+5933+3688</f>
        <v>17081</v>
      </c>
    </row>
    <row r="39" spans="2:5" ht="12" customHeight="1" x14ac:dyDescent="0.3">
      <c r="B39" s="24" t="s">
        <v>43</v>
      </c>
      <c r="C39" s="25">
        <f>2777</f>
        <v>2777</v>
      </c>
    </row>
    <row r="40" spans="2:5" ht="12" customHeight="1" x14ac:dyDescent="0.3">
      <c r="B40" s="24" t="s">
        <v>49</v>
      </c>
      <c r="C40" s="25">
        <f>27072</f>
        <v>27072</v>
      </c>
    </row>
    <row r="41" spans="2:5" ht="12" customHeight="1" x14ac:dyDescent="0.3">
      <c r="B41" s="24" t="s">
        <v>45</v>
      </c>
      <c r="C41" s="25">
        <f>4433</f>
        <v>4433</v>
      </c>
    </row>
    <row r="42" spans="2:5" ht="12" customHeight="1" x14ac:dyDescent="0.3">
      <c r="B42" s="24" t="s">
        <v>44</v>
      </c>
      <c r="C42" s="25">
        <f>5651</f>
        <v>5651</v>
      </c>
    </row>
    <row r="43" spans="2:5" ht="12" customHeight="1" x14ac:dyDescent="0.3">
      <c r="B43" s="24" t="s">
        <v>42</v>
      </c>
      <c r="C43" s="25">
        <f>1327</f>
        <v>1327</v>
      </c>
    </row>
    <row r="44" spans="2:5" ht="12" customHeight="1" x14ac:dyDescent="0.3">
      <c r="B44" s="24" t="s">
        <v>46</v>
      </c>
      <c r="C44" s="25">
        <v>9064</v>
      </c>
    </row>
    <row r="45" spans="2:5" ht="24.75" customHeight="1" x14ac:dyDescent="0.3">
      <c r="B45" s="11" t="s">
        <v>40</v>
      </c>
      <c r="C45" s="33">
        <f>C14+C17-C16+C12</f>
        <v>-21360.460000000079</v>
      </c>
      <c r="D45" s="14"/>
      <c r="E45" s="26"/>
    </row>
    <row r="46" spans="2:5" ht="26.25" customHeight="1" x14ac:dyDescent="0.3">
      <c r="B46" s="12" t="s">
        <v>41</v>
      </c>
      <c r="C46" s="33">
        <f>C15+C19-C22-C23-C25-C24-C26-C27-C28-C29-C30-C31-C32-C33-C34-C35-C37-C38-C39-C40-C41-C42-C43-C44</f>
        <v>-32658.750000000175</v>
      </c>
      <c r="D46" s="14"/>
      <c r="E46" s="14"/>
    </row>
    <row r="47" spans="2:5" ht="13.95" customHeight="1" x14ac:dyDescent="0.3">
      <c r="B47" s="13" t="s">
        <v>6</v>
      </c>
      <c r="C47" s="8"/>
    </row>
    <row r="48" spans="2:5" ht="13.95" customHeight="1" x14ac:dyDescent="0.3">
      <c r="B48" s="8" t="s">
        <v>7</v>
      </c>
      <c r="C48" s="8"/>
    </row>
    <row r="49" spans="2:3" ht="13.95" customHeight="1" x14ac:dyDescent="0.3">
      <c r="B49" s="13" t="s">
        <v>8</v>
      </c>
      <c r="C49" s="8"/>
    </row>
    <row r="50" spans="2:3" ht="12" customHeight="1" x14ac:dyDescent="0.3">
      <c r="B50" s="36" t="s">
        <v>25</v>
      </c>
      <c r="C50" s="2">
        <f>C46+C12</f>
        <v>-32658.750000000175</v>
      </c>
    </row>
  </sheetData>
  <mergeCells count="3">
    <mergeCell ref="B7:C7"/>
    <mergeCell ref="B13:C13"/>
    <mergeCell ref="B20:C20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2021-03-26T14:29:03Z</dcterms:modified>
</cp:coreProperties>
</file>