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21" i="5"/>
  <c r="C53" l="1"/>
  <c r="C23"/>
  <c r="C54"/>
  <c r="C47" l="1"/>
  <c r="C24"/>
  <c r="C45"/>
  <c r="C44"/>
  <c r="C43"/>
  <c r="C42"/>
  <c r="C41"/>
  <c r="C37"/>
  <c r="C35"/>
  <c r="C34"/>
  <c r="C18" l="1"/>
  <c r="C12"/>
  <c r="C19"/>
  <c r="C13"/>
  <c r="C26" l="1"/>
</calcChain>
</file>

<file path=xl/sharedStrings.xml><?xml version="1.0" encoding="utf-8"?>
<sst xmlns="http://schemas.openxmlformats.org/spreadsheetml/2006/main" count="57" uniqueCount="53">
  <si>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</si>
  <si>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</si>
  <si>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</si>
  <si>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</si>
  <si>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</si>
  <si>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</si>
  <si>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</si>
  <si>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</si>
  <si>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</si>
  <si>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</si>
  <si>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</si>
  <si>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</si>
  <si>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</si>
  <si>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</si>
  <si>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</si>
  <si>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</si>
  <si>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</si>
  <si>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</si>
  <si>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</si>
  <si>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</si>
  <si>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</si>
  <si>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</si>
  <si>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</si>
  <si>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</si>
  <si>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</si>
  <si>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</si>
  <si>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</si>
  <si>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</si>
  <si>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</si>
  <si>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</si>
  <si>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</si>
  <si>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</si>
  <si>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</si>
  <si>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 xml:space="preserve"> 4.4. Перечислено МПП ВКХ "Орелводоканал"</t>
  </si>
  <si>
    <t>1)        Адрес дома:   наб.Дубровинского, д.74а</t>
  </si>
  <si>
    <t>2)       Площадь дома 2371,5 кв.м</t>
  </si>
  <si>
    <t>3)       Дата принятия в управление:    01.04.2014г.</t>
  </si>
  <si>
    <t>6)  Санит.содерж.(убор.придомов.тер.,конт.площ.,лестничных клеток)</t>
  </si>
  <si>
    <t>12) Захоронение ТБО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</si>
  <si>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</si>
  <si>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</si>
  <si>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</si>
  <si>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</si>
  <si>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</si>
  <si>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4-Э)Оказаны услуги  по начислению платы за эл.снабжениеи  эл.энергию на общед.нужды</t>
  </si>
  <si>
    <t>11)Обслуживание лифтов ООО "УСА+"</t>
  </si>
  <si>
    <t xml:space="preserve"> 5.5 Поступило от ЗАО"Ресурс-Связь",ООО"Нэт Бай Нэт Холдинг",ПАО"Вымпелком"</t>
  </si>
  <si>
    <t>1)Монтаж сбросников, установка воздухоотделителя на тех.этаже</t>
  </si>
  <si>
    <t>5) Поверка сопротивления изоляции проводов</t>
  </si>
  <si>
    <t>6)Устранение засора канализ.сети МПП ВКХ Водоканал</t>
  </si>
  <si>
    <t>2)Ремонт тамбура</t>
  </si>
  <si>
    <t>4) Благоустройство придомовой территории</t>
  </si>
  <si>
    <t>3)Тех.обслуживание узлов учета теплоэнергии ТАС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</si>
</sst>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28" workbookViewId="0">
      <selection activeCell="C60" sqref="C60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3" ht="12" customHeight="1">
      <c r="A1" s="13"/>
      <c r="B1" s="2" t="s">
        <v>0</v>
      </c>
      <c r="C1" s="13"/>
    </row>
    <row r="2" spans="1:3" ht="12" customHeight="1">
      <c r="A2" s="13"/>
      <c r="B2" s="14" t="s">
        <v>10</v>
      </c>
      <c r="C2" s="13"/>
    </row>
    <row r="3" spans="1:3" ht="12" customHeight="1">
      <c r="A3" s="13"/>
      <c r="B3" s="2" t="s">
        <v>9</v>
      </c>
      <c r="C3" s="13"/>
    </row>
    <row r="4" spans="1:3" ht="12" customHeight="1">
      <c r="A4" s="13"/>
      <c r="B4" s="15" t="s">
        <v>34</v>
      </c>
      <c r="C4" s="4"/>
    </row>
    <row r="5" spans="1:3" ht="12" customHeight="1">
      <c r="A5" s="13"/>
      <c r="B5" s="15" t="s">
        <v>35</v>
      </c>
      <c r="C5" s="4"/>
    </row>
    <row r="6" spans="1:3" ht="12" customHeight="1">
      <c r="A6" s="13"/>
      <c r="B6" s="15" t="s">
        <v>36</v>
      </c>
      <c r="C6" s="4"/>
    </row>
    <row r="7" spans="1:3" ht="51.75" customHeight="1">
      <c r="A7" s="13"/>
      <c r="B7" s="34" t="s">
        <v>11</v>
      </c>
      <c r="C7" s="35"/>
    </row>
    <row r="8" spans="1:3" ht="12.75" customHeight="1">
      <c r="A8" s="13"/>
      <c r="B8" s="3" t="s">
        <v>32</v>
      </c>
      <c r="C8" s="4"/>
    </row>
    <row r="9" spans="1:3" ht="12.75" customHeight="1">
      <c r="A9" s="13"/>
      <c r="B9" s="15" t="s">
        <v>24</v>
      </c>
      <c r="C9" s="16">
        <v>-13999.88</v>
      </c>
    </row>
    <row r="10" spans="1:3" ht="12.75" customHeight="1">
      <c r="A10" s="13"/>
      <c r="B10" s="15" t="s">
        <v>12</v>
      </c>
      <c r="C10" s="27">
        <v>70653.8</v>
      </c>
    </row>
    <row r="11" spans="1:3" ht="12.75" customHeight="1">
      <c r="A11" s="13"/>
      <c r="B11" s="15" t="s">
        <v>13</v>
      </c>
      <c r="C11" s="26">
        <v>69151.289999999994</v>
      </c>
    </row>
    <row r="12" spans="1:3" ht="12.75" customHeight="1">
      <c r="A12" s="13"/>
      <c r="B12" s="15" t="s">
        <v>33</v>
      </c>
      <c r="C12" s="27">
        <f>C10</f>
        <v>70653.8</v>
      </c>
    </row>
    <row r="13" spans="1:3" ht="12.75" customHeight="1">
      <c r="A13" s="13"/>
      <c r="B13" s="15" t="s">
        <v>25</v>
      </c>
      <c r="C13" s="16">
        <f>C11-C10+C9</f>
        <v>-15502.390000000009</v>
      </c>
    </row>
    <row r="14" spans="1:3" ht="12" customHeight="1">
      <c r="A14" s="13"/>
      <c r="B14" s="3" t="s">
        <v>44</v>
      </c>
      <c r="C14" s="4"/>
    </row>
    <row r="15" spans="1:3" ht="12" customHeight="1">
      <c r="A15" s="13"/>
      <c r="B15" s="15" t="s">
        <v>24</v>
      </c>
      <c r="C15" s="16">
        <v>0</v>
      </c>
    </row>
    <row r="16" spans="1:3" ht="12" customHeight="1">
      <c r="A16" s="13"/>
      <c r="B16" s="15" t="s">
        <v>12</v>
      </c>
      <c r="C16" s="26">
        <v>63152.67</v>
      </c>
    </row>
    <row r="17" spans="1:5" ht="12" customHeight="1">
      <c r="A17" s="13"/>
      <c r="B17" s="15" t="s">
        <v>13</v>
      </c>
      <c r="C17" s="26">
        <v>58701.81</v>
      </c>
    </row>
    <row r="18" spans="1:5" ht="12" customHeight="1">
      <c r="A18" s="13"/>
      <c r="B18" s="15" t="s">
        <v>14</v>
      </c>
      <c r="C18" s="26">
        <f>C16</f>
        <v>63152.67</v>
      </c>
    </row>
    <row r="19" spans="1:5" ht="12" customHeight="1">
      <c r="A19" s="13"/>
      <c r="B19" s="15" t="s">
        <v>25</v>
      </c>
      <c r="C19" s="16">
        <f>C17-C16+C15</f>
        <v>-4450.8600000000006</v>
      </c>
    </row>
    <row r="20" spans="1:5" ht="27" customHeight="1">
      <c r="A20" s="13"/>
      <c r="B20" s="36" t="s">
        <v>15</v>
      </c>
      <c r="C20" s="37"/>
    </row>
    <row r="21" spans="1:5" ht="25.5" customHeight="1">
      <c r="A21" s="13"/>
      <c r="B21" s="17" t="s">
        <v>26</v>
      </c>
      <c r="C21" s="28">
        <f>-52500.72-C9-C15</f>
        <v>-38500.840000000004</v>
      </c>
    </row>
    <row r="22" spans="1:5" ht="12" customHeight="1">
      <c r="A22" s="13"/>
      <c r="B22" s="15" t="s">
        <v>27</v>
      </c>
      <c r="C22" s="18">
        <v>-63557.94</v>
      </c>
    </row>
    <row r="23" spans="1:5" ht="12" customHeight="1">
      <c r="A23" s="13"/>
      <c r="B23" s="15" t="s">
        <v>16</v>
      </c>
      <c r="C23" s="19">
        <f>346199.28-1504.98+11317.62</f>
        <v>356011.92000000004</v>
      </c>
    </row>
    <row r="24" spans="1:5" ht="12" customHeight="1">
      <c r="A24" s="13"/>
      <c r="B24" s="15" t="s">
        <v>17</v>
      </c>
      <c r="C24" s="32">
        <f>315561.87+10401.51</f>
        <v>325963.38</v>
      </c>
    </row>
    <row r="25" spans="1:5" ht="12" customHeight="1">
      <c r="A25" s="13"/>
      <c r="B25" s="15" t="s">
        <v>46</v>
      </c>
      <c r="C25" s="32">
        <v>13384.5</v>
      </c>
    </row>
    <row r="26" spans="1:5" ht="12" customHeight="1">
      <c r="A26" s="13"/>
      <c r="B26" s="15" t="s">
        <v>18</v>
      </c>
      <c r="C26" s="20">
        <f>C25+C24</f>
        <v>339347.88</v>
      </c>
    </row>
    <row r="27" spans="1:5" ht="25.5" customHeight="1">
      <c r="A27" s="13"/>
      <c r="B27" s="38" t="s">
        <v>19</v>
      </c>
      <c r="C27" s="39"/>
    </row>
    <row r="28" spans="1:5" ht="12" customHeight="1">
      <c r="A28" s="13"/>
      <c r="B28" s="30" t="s">
        <v>20</v>
      </c>
      <c r="C28" s="31"/>
    </row>
    <row r="29" spans="1:5" ht="12" customHeight="1">
      <c r="A29" s="13"/>
      <c r="B29" s="29" t="s">
        <v>21</v>
      </c>
      <c r="C29" s="12">
        <v>75333.320000000007</v>
      </c>
      <c r="E29" s="1"/>
    </row>
    <row r="30" spans="1:5" ht="12" customHeight="1">
      <c r="A30" s="13"/>
      <c r="B30" s="5" t="s">
        <v>1</v>
      </c>
      <c r="C30" s="8">
        <v>4527.04</v>
      </c>
    </row>
    <row r="31" spans="1:5" ht="12" customHeight="1">
      <c r="A31" s="13"/>
      <c r="B31" s="5" t="s">
        <v>2</v>
      </c>
      <c r="C31" s="7">
        <v>1697.64</v>
      </c>
    </row>
    <row r="32" spans="1:5" ht="12" customHeight="1">
      <c r="A32" s="13"/>
      <c r="B32" s="5" t="s">
        <v>3</v>
      </c>
      <c r="C32" s="6">
        <v>5092.92</v>
      </c>
    </row>
    <row r="33" spans="1:5" ht="12" customHeight="1">
      <c r="A33" s="13"/>
      <c r="B33" s="5" t="s">
        <v>4</v>
      </c>
      <c r="C33" s="7">
        <v>1414.7</v>
      </c>
    </row>
    <row r="34" spans="1:5" ht="12" customHeight="1">
      <c r="A34" s="13"/>
      <c r="B34" s="5" t="s">
        <v>37</v>
      </c>
      <c r="C34" s="9">
        <f>5703.43+40800+1150+48816.86</f>
        <v>96470.290000000008</v>
      </c>
    </row>
    <row r="35" spans="1:5" ht="12" customHeight="1">
      <c r="A35" s="13"/>
      <c r="B35" s="5" t="s">
        <v>5</v>
      </c>
      <c r="C35" s="6">
        <f>322.87</f>
        <v>322.87</v>
      </c>
    </row>
    <row r="36" spans="1:5" ht="12" customHeight="1">
      <c r="A36" s="13"/>
      <c r="B36" s="5" t="s">
        <v>6</v>
      </c>
      <c r="C36" s="6">
        <v>7099.56</v>
      </c>
    </row>
    <row r="37" spans="1:5" ht="12" customHeight="1">
      <c r="A37" s="13"/>
      <c r="B37" s="5" t="s">
        <v>7</v>
      </c>
      <c r="C37" s="7">
        <f>23359.15</f>
        <v>23359.15</v>
      </c>
    </row>
    <row r="38" spans="1:5" ht="12" customHeight="1">
      <c r="A38" s="13"/>
      <c r="B38" s="5" t="s">
        <v>8</v>
      </c>
      <c r="C38" s="10">
        <v>0</v>
      </c>
    </row>
    <row r="39" spans="1:5" ht="12" customHeight="1">
      <c r="A39" s="13"/>
      <c r="B39" s="5" t="s">
        <v>45</v>
      </c>
      <c r="C39" s="10">
        <v>47801.88</v>
      </c>
    </row>
    <row r="40" spans="1:5" ht="12" customHeight="1">
      <c r="A40" s="13"/>
      <c r="B40" s="5" t="s">
        <v>38</v>
      </c>
      <c r="C40" s="6">
        <v>2223.2399999999998</v>
      </c>
    </row>
    <row r="41" spans="1:5" ht="12" customHeight="1">
      <c r="A41" s="13"/>
      <c r="B41" s="5" t="s">
        <v>39</v>
      </c>
      <c r="C41" s="9">
        <f>3004.21-322.87</f>
        <v>2681.34</v>
      </c>
    </row>
    <row r="42" spans="1:5" ht="12" customHeight="1">
      <c r="A42" s="13"/>
      <c r="B42" s="5" t="s">
        <v>40</v>
      </c>
      <c r="C42" s="6">
        <f>11215.09+6640.58</f>
        <v>17855.669999999998</v>
      </c>
    </row>
    <row r="43" spans="1:5" ht="12" customHeight="1">
      <c r="A43" s="13"/>
      <c r="B43" s="5" t="s">
        <v>41</v>
      </c>
      <c r="C43" s="6">
        <f>15782.01+4785.01+113.18</f>
        <v>20680.2</v>
      </c>
    </row>
    <row r="44" spans="1:5" ht="12" customHeight="1">
      <c r="A44" s="13"/>
      <c r="B44" s="5" t="s">
        <v>42</v>
      </c>
      <c r="C44" s="6">
        <f>11085.37+260.04</f>
        <v>11345.410000000002</v>
      </c>
    </row>
    <row r="45" spans="1:5" ht="12" customHeight="1">
      <c r="A45" s="13"/>
      <c r="B45" s="5" t="s">
        <v>43</v>
      </c>
      <c r="C45" s="6">
        <f>27162.29+1131.76</f>
        <v>28294.05</v>
      </c>
    </row>
    <row r="46" spans="1:5" ht="28.5" customHeight="1">
      <c r="A46" s="13"/>
      <c r="B46" s="21" t="s">
        <v>22</v>
      </c>
      <c r="C46" s="16"/>
    </row>
    <row r="47" spans="1:5" ht="12" customHeight="1">
      <c r="A47" s="13"/>
      <c r="B47" s="5" t="s">
        <v>47</v>
      </c>
      <c r="C47" s="32">
        <f>14710+900</f>
        <v>15610</v>
      </c>
      <c r="E47" s="1"/>
    </row>
    <row r="48" spans="1:5" ht="12" customHeight="1">
      <c r="A48" s="13"/>
      <c r="B48" s="5" t="s">
        <v>50</v>
      </c>
      <c r="C48" s="32">
        <v>40064</v>
      </c>
    </row>
    <row r="49" spans="1:3" ht="12" customHeight="1">
      <c r="A49" s="13"/>
      <c r="B49" s="5" t="s">
        <v>52</v>
      </c>
      <c r="C49" s="32">
        <v>6200</v>
      </c>
    </row>
    <row r="50" spans="1:3" ht="12" customHeight="1">
      <c r="A50" s="13"/>
      <c r="B50" s="11" t="s">
        <v>51</v>
      </c>
      <c r="C50" s="32">
        <v>3800</v>
      </c>
    </row>
    <row r="51" spans="1:3" ht="12" customHeight="1">
      <c r="A51" s="13"/>
      <c r="B51" s="11" t="s">
        <v>48</v>
      </c>
      <c r="C51" s="32">
        <v>1000</v>
      </c>
    </row>
    <row r="52" spans="1:3" ht="12" customHeight="1">
      <c r="A52" s="13"/>
      <c r="B52" s="5" t="s">
        <v>49</v>
      </c>
      <c r="C52" s="33">
        <v>17125.88</v>
      </c>
    </row>
    <row r="53" spans="1:3" ht="24.75" customHeight="1">
      <c r="A53" s="13"/>
      <c r="B53" s="22" t="s">
        <v>29</v>
      </c>
      <c r="C53" s="16">
        <f>C13+C19+C21+C24-C23</f>
        <v>-88502.630000000063</v>
      </c>
    </row>
    <row r="54" spans="1:3" ht="26.25" customHeight="1">
      <c r="A54" s="13"/>
      <c r="B54" s="23" t="s">
        <v>30</v>
      </c>
      <c r="C54" s="16">
        <f>C22+C26-C29-C30-C32-C31-C33-C34-C35-C36-C37-C38-C39-C40-C41-C42-C43-C44-C45-C47-C48-C49-C50-C51-C52</f>
        <v>-154209.22000000006</v>
      </c>
    </row>
    <row r="55" spans="1:3" ht="12" customHeight="1">
      <c r="A55" s="13"/>
      <c r="B55" s="24" t="s">
        <v>23</v>
      </c>
      <c r="C55" s="25"/>
    </row>
    <row r="56" spans="1:3" ht="12" customHeight="1">
      <c r="A56" s="13"/>
      <c r="B56" s="25" t="s">
        <v>28</v>
      </c>
      <c r="C56" s="25"/>
    </row>
    <row r="57" spans="1:3" ht="12" customHeight="1">
      <c r="A57" s="13"/>
      <c r="B57" s="24" t="s">
        <v>31</v>
      </c>
      <c r="C57" s="25"/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2016-04-01T06:45:43Z</dcterms:modified>
</cp:coreProperties>
</file>