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67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29" i="5" l="1"/>
  <c r="C28" i="5"/>
  <c r="C27" i="5"/>
  <c r="C25" i="5"/>
  <c r="C22" i="5"/>
  <c r="C21" i="5"/>
  <c r="C36" i="5"/>
  <c r="C35" i="5"/>
  <c r="C34" i="5"/>
  <c r="C33" i="5"/>
  <c r="C32" i="5"/>
  <c r="C37" i="5" l="1"/>
  <c r="C14" i="5" l="1"/>
  <c r="C38" i="5" s="1"/>
</calcChain>
</file>

<file path=xl/sharedStrings.xml><?xml version="1.0" encoding="utf-8"?>
<sst xmlns="http://schemas.openxmlformats.org/spreadsheetml/2006/main" count="41" uniqueCount="41">
  <si>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</si>
  <si>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</si>
  <si>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</si>
  <si>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</si>
  <si>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</si>
  <si>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</si>
  <si>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</si>
  <si>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ул.Черепичная, д.18</t>
  </si>
  <si>
    <t>3)       Дата принятия в управление:    01.01.2014г.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</si>
  <si>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</si>
  <si>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</si>
  <si>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</si>
  <si>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</si>
  <si>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</si>
  <si>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</si>
  <si>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</si>
  <si>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</si>
  <si>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</si>
  <si>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ПАО"МТС",ПАО"Ростелеком"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</si>
  <si>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</si>
  <si>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</si>
  <si>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</si>
  <si>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</si>
  <si>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</si>
  <si>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</si>
  <si>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</si>
  <si>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</si>
  <si>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</si>
  <si>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</si>
  <si>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</si>
  <si>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жилым домом в период с 01.01.2020г.по 31.12.2020г.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</si>
  <si>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</si>
  <si>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</si>
  <si>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</si>
  <si>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</si>
  <si>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Ремонт метал.кровли с очисткой желобов, воронок, водосточ.труб(исп.альпиниста)</t>
  </si>
  <si>
    <t xml:space="preserve">Замена кранов, вентилей на бойлере системы ГВС </t>
  </si>
  <si>
    <t>Ремонт наружных водостоков (исп.а/вышки)</t>
  </si>
  <si>
    <t>Благоустр.придомовой территории (ремонт скамеек на прид.территор.)</t>
  </si>
  <si>
    <t>Замена вентилей на системах ГВС, ХВС т/этаж, подвал</t>
  </si>
  <si>
    <t>2)       Площадь дома 4428,9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</si>
</sst>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workbookViewId="0">
      <selection activeCell="I39" sqref="I39"/>
    </sheetView>
  </sheetViews>
  <sheetFormatPr defaultRowHeight="12" customHeight="1" x14ac:dyDescent="0.3"/>
  <cols>
    <col min="1" max="1" width="1.44140625" customWidth="1"/>
    <col min="2" max="2" width="80.33203125" customWidth="1"/>
    <col min="3" max="3" width="11.6640625" customWidth="1"/>
    <col min="4" max="4" width="4.44140625" customWidth="1"/>
    <col min="5" max="5" width="9.5546875" bestFit="1" customWidth="1"/>
  </cols>
  <sheetData>
    <row r="1" spans="2:5" ht="12" customHeight="1" x14ac:dyDescent="0.3">
      <c r="B1" s="2" t="s">
        <v>0</v>
      </c>
      <c r="C1" s="3"/>
    </row>
    <row r="2" spans="2:5" ht="12" customHeight="1" x14ac:dyDescent="0.3">
      <c r="B2" s="4" t="s">
        <v>2</v>
      </c>
      <c r="C2" s="3"/>
    </row>
    <row r="3" spans="2:5" ht="12" customHeight="1" x14ac:dyDescent="0.3">
      <c r="B3" s="2" t="s">
        <v>30</v>
      </c>
      <c r="C3" s="3"/>
    </row>
    <row r="4" spans="2:5" ht="12" customHeight="1" x14ac:dyDescent="0.3">
      <c r="B4" s="11" t="s">
        <v>7</v>
      </c>
      <c r="C4" s="5"/>
    </row>
    <row r="5" spans="2:5" ht="12" customHeight="1" x14ac:dyDescent="0.3">
      <c r="B5" s="11" t="s">
        <v>40</v>
      </c>
      <c r="C5" s="5"/>
    </row>
    <row r="6" spans="2:5" ht="12" customHeight="1" x14ac:dyDescent="0.3">
      <c r="B6" s="11" t="s">
        <v>8</v>
      </c>
      <c r="C6" s="5"/>
    </row>
    <row r="7" spans="2:5" ht="51.75" customHeight="1" x14ac:dyDescent="0.3">
      <c r="B7" s="32" t="s">
        <v>3</v>
      </c>
      <c r="C7" s="33"/>
    </row>
    <row r="8" spans="2:5" ht="27" customHeight="1" x14ac:dyDescent="0.3">
      <c r="B8" s="30" t="s">
        <v>15</v>
      </c>
      <c r="C8" s="31"/>
    </row>
    <row r="9" spans="2:5" ht="25.5" customHeight="1" x14ac:dyDescent="0.3">
      <c r="B9" s="29" t="s">
        <v>31</v>
      </c>
      <c r="C9" s="25">
        <v>-14092.66</v>
      </c>
    </row>
    <row r="10" spans="2:5" ht="12" customHeight="1" x14ac:dyDescent="0.3">
      <c r="B10" s="11" t="s">
        <v>32</v>
      </c>
      <c r="C10" s="25">
        <v>111426.41</v>
      </c>
    </row>
    <row r="11" spans="2:5" ht="12" customHeight="1" x14ac:dyDescent="0.3">
      <c r="B11" s="11" t="s">
        <v>16</v>
      </c>
      <c r="C11" s="26">
        <v>672851.82</v>
      </c>
    </row>
    <row r="12" spans="2:5" ht="12" customHeight="1" x14ac:dyDescent="0.3">
      <c r="B12" s="11" t="s">
        <v>17</v>
      </c>
      <c r="C12" s="27">
        <v>674042.76</v>
      </c>
    </row>
    <row r="13" spans="2:5" ht="12" customHeight="1" x14ac:dyDescent="0.3">
      <c r="B13" s="11" t="s">
        <v>18</v>
      </c>
      <c r="C13" s="27">
        <v>11640</v>
      </c>
      <c r="E13" s="1"/>
    </row>
    <row r="14" spans="2:5" ht="12" customHeight="1" x14ac:dyDescent="0.3">
      <c r="B14" s="11" t="s">
        <v>19</v>
      </c>
      <c r="C14" s="28">
        <f>C13+C12</f>
        <v>685682.76</v>
      </c>
      <c r="E14" s="24"/>
    </row>
    <row r="15" spans="2:5" ht="25.5" customHeight="1" x14ac:dyDescent="0.3">
      <c r="B15" s="30" t="s">
        <v>20</v>
      </c>
      <c r="C15" s="31"/>
    </row>
    <row r="16" spans="2:5" ht="12" customHeight="1" x14ac:dyDescent="0.3">
      <c r="B16" s="18" t="s">
        <v>1</v>
      </c>
      <c r="C16" s="20"/>
    </row>
    <row r="17" spans="2:5" ht="12" customHeight="1" x14ac:dyDescent="0.3">
      <c r="B17" s="19" t="s">
        <v>9</v>
      </c>
      <c r="C17" s="21">
        <v>133880.98000000001</v>
      </c>
      <c r="E17" s="24"/>
    </row>
    <row r="18" spans="2:5" ht="12" customHeight="1" x14ac:dyDescent="0.3">
      <c r="B18" s="7" t="s">
        <v>10</v>
      </c>
      <c r="C18" s="6">
        <v>4437.08</v>
      </c>
    </row>
    <row r="19" spans="2:5" ht="12" customHeight="1" x14ac:dyDescent="0.3">
      <c r="B19" s="7" t="s">
        <v>11</v>
      </c>
      <c r="C19" s="9">
        <v>8454.91</v>
      </c>
    </row>
    <row r="20" spans="2:5" ht="12" customHeight="1" x14ac:dyDescent="0.3">
      <c r="B20" s="7" t="s">
        <v>12</v>
      </c>
      <c r="C20" s="9">
        <v>5659.9</v>
      </c>
    </row>
    <row r="21" spans="2:5" ht="12" customHeight="1" x14ac:dyDescent="0.3">
      <c r="B21" s="7" t="s">
        <v>13</v>
      </c>
      <c r="C21" s="9">
        <f>1377+1230+6000+7042+1510+7042+3050+1300+5000+48000+48000</f>
        <v>129551</v>
      </c>
    </row>
    <row r="22" spans="2:5" ht="12" customHeight="1" x14ac:dyDescent="0.3">
      <c r="B22" s="7" t="s">
        <v>14</v>
      </c>
      <c r="C22" s="10">
        <f>3094.85+1250+1320+980</f>
        <v>6644.85</v>
      </c>
    </row>
    <row r="23" spans="2:5" ht="12" customHeight="1" x14ac:dyDescent="0.3">
      <c r="B23" s="7" t="s">
        <v>22</v>
      </c>
      <c r="C23" s="9">
        <v>21194.400000000001</v>
      </c>
    </row>
    <row r="24" spans="2:5" ht="12" customHeight="1" x14ac:dyDescent="0.3">
      <c r="B24" s="7" t="s">
        <v>23</v>
      </c>
      <c r="C24" s="9">
        <v>8523.1200000000008</v>
      </c>
    </row>
    <row r="25" spans="2:5" ht="12" customHeight="1" x14ac:dyDescent="0.3">
      <c r="B25" s="7" t="s">
        <v>24</v>
      </c>
      <c r="C25" s="8">
        <f>17025.54+8310.16</f>
        <v>25335.7</v>
      </c>
    </row>
    <row r="26" spans="2:5" ht="12" customHeight="1" x14ac:dyDescent="0.3">
      <c r="B26" s="7" t="s">
        <v>25</v>
      </c>
      <c r="C26" s="10">
        <v>5318.64</v>
      </c>
    </row>
    <row r="27" spans="2:5" ht="12" customHeight="1" x14ac:dyDescent="0.3">
      <c r="B27" s="7" t="s">
        <v>26</v>
      </c>
      <c r="C27" s="9">
        <f>8682.23+14908.42</f>
        <v>23590.65</v>
      </c>
    </row>
    <row r="28" spans="2:5" ht="12" customHeight="1" x14ac:dyDescent="0.3">
      <c r="B28" s="7" t="s">
        <v>27</v>
      </c>
      <c r="C28" s="9">
        <f>4602.33+75026.73+1733.69</f>
        <v>81362.75</v>
      </c>
    </row>
    <row r="29" spans="2:5" ht="12" customHeight="1" x14ac:dyDescent="0.3">
      <c r="B29" s="7" t="s">
        <v>28</v>
      </c>
      <c r="C29" s="9">
        <f>7179.64+2522.97</f>
        <v>9702.61</v>
      </c>
    </row>
    <row r="30" spans="2:5" ht="12" customHeight="1" x14ac:dyDescent="0.3">
      <c r="B30" s="7" t="s">
        <v>29</v>
      </c>
      <c r="C30" s="9">
        <v>51994.01</v>
      </c>
    </row>
    <row r="31" spans="2:5" ht="28.5" customHeight="1" x14ac:dyDescent="0.3">
      <c r="B31" s="13" t="s">
        <v>21</v>
      </c>
      <c r="C31" s="12"/>
    </row>
    <row r="32" spans="2:5" ht="12" customHeight="1" x14ac:dyDescent="0.3">
      <c r="B32" s="22" t="s">
        <v>38</v>
      </c>
      <c r="C32" s="23">
        <f>2056.5</f>
        <v>2056.5</v>
      </c>
      <c r="E32" s="24"/>
    </row>
    <row r="33" spans="2:5" ht="12" customHeight="1" x14ac:dyDescent="0.3">
      <c r="B33" s="22" t="s">
        <v>36</v>
      </c>
      <c r="C33" s="23">
        <f>11583+3146</f>
        <v>14729</v>
      </c>
      <c r="E33" s="1"/>
    </row>
    <row r="34" spans="2:5" ht="12" customHeight="1" x14ac:dyDescent="0.3">
      <c r="B34" s="22" t="s">
        <v>39</v>
      </c>
      <c r="C34" s="23">
        <f>9567</f>
        <v>9567</v>
      </c>
    </row>
    <row r="35" spans="2:5" ht="12" customHeight="1" x14ac:dyDescent="0.3">
      <c r="B35" s="22" t="s">
        <v>37</v>
      </c>
      <c r="C35" s="23">
        <f>2900</f>
        <v>2900</v>
      </c>
    </row>
    <row r="36" spans="2:5" ht="12" customHeight="1" x14ac:dyDescent="0.3">
      <c r="B36" s="22" t="s">
        <v>35</v>
      </c>
      <c r="C36" s="23">
        <f>4000</f>
        <v>4000</v>
      </c>
    </row>
    <row r="37" spans="2:5" ht="24.75" customHeight="1" x14ac:dyDescent="0.3">
      <c r="B37" s="14" t="s">
        <v>33</v>
      </c>
      <c r="C37" s="12">
        <f>C9+C12-C11</f>
        <v>-12901.719999999972</v>
      </c>
      <c r="E37" s="24"/>
    </row>
    <row r="38" spans="2:5" ht="26.25" customHeight="1" x14ac:dyDescent="0.3">
      <c r="B38" s="15" t="s">
        <v>34</v>
      </c>
      <c r="C38" s="12">
        <f>C10+C14-C17-C18-C20-C19-C21-C22-C23-C24-C25-C26-C27-C28-C29-C30-C32-C33-C34-C35-C36</f>
        <v>248206.07</v>
      </c>
    </row>
    <row r="39" spans="2:5" ht="13.95" customHeight="1" x14ac:dyDescent="0.3">
      <c r="B39" s="16" t="s">
        <v>4</v>
      </c>
      <c r="C39" s="17"/>
    </row>
    <row r="40" spans="2:5" ht="13.95" customHeight="1" x14ac:dyDescent="0.3">
      <c r="B40" s="17" t="s">
        <v>5</v>
      </c>
      <c r="C40" s="17"/>
    </row>
    <row r="41" spans="2:5" ht="13.95" customHeight="1" x14ac:dyDescent="0.3">
      <c r="B41" s="16" t="s">
        <v>6</v>
      </c>
      <c r="C41" s="17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2021-03-26T13:47:53Z</dcterms:modified>
</cp:coreProperties>
</file>