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51" l="1"/>
  <c r="C55" s="1"/>
  <c r="C40"/>
  <c r="C41"/>
  <c r="C43"/>
  <c r="C46"/>
  <c r="C39"/>
  <c r="C35"/>
  <c r="C33"/>
  <c r="C31"/>
  <c r="C12" l="1"/>
  <c r="C17" l="1"/>
  <c r="C50" s="1"/>
  <c r="C24"/>
</calcChain>
</file>

<file path=xl/sharedStrings.xml><?xml version="1.0" encoding="utf-8"?>
<sst xmlns="http://schemas.openxmlformats.org/spreadsheetml/2006/main" count="55" uniqueCount="51">
  <si>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</si>
  <si>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</si>
  <si>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</si>
  <si>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</si>
  <si>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</si>
  <si>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</si>
  <si>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</si>
  <si>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</si>
  <si>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</si>
  <si>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</si>
  <si>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</si>
  <si>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</si>
  <si>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</si>
  <si>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</si>
  <si>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</si>
  <si>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</si>
  <si>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>1)        Адрес дома:    ул.Г.Жадова, д.21</t>
  </si>
  <si>
    <t>3)       Дата принятия в управление:    01.08.2012г.</t>
  </si>
  <si>
    <t>2)       Площадь дома 4800,6 кв.м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</si>
  <si>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</si>
  <si>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</si>
  <si>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</si>
  <si>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</si>
  <si>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Всего задолженность по дому (выполненные работы + услуги)</t>
  </si>
  <si>
    <t>11) Захоронение ТБО ОПЭК</t>
  </si>
  <si>
    <t>10)Ком.сбор  МПП ВКХ Водоканал</t>
  </si>
  <si>
    <t xml:space="preserve"> 5.5 Поступило от ПАО"Ростелеком",ЗАО"Ресурс-Связь",ПАО"Вымпелком",ООО"Нэт Бай Нэт Холдинг".</t>
  </si>
  <si>
    <t>Промывкв канализац.сети МПП ВКХ Водоканал</t>
  </si>
  <si>
    <t>жилым домом в период с 01.01.2017г.по 31.12.2017г.</t>
  </si>
  <si>
    <t xml:space="preserve"> 4.1 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</si>
  <si>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01.01.2017г. (КВИТАНЦИИ)</t>
  </si>
  <si>
    <t xml:space="preserve"> 5.2.Задолженность собственников и нанимателей за выполненные работы на 01.01.2017г.</t>
  </si>
  <si>
    <t>9)Общая задолженность  собственников и нанимателей многоквартирного дома за выполненные работы на 01.01.2018г.</t>
  </si>
  <si>
    <t>8)Общая задолженность  собственников и нанимателей по ЖКУ (квитанции) на 01.01.2018г.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</si>
  <si>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</si>
  <si>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</si>
  <si>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</si>
  <si>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</si>
  <si>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</si>
  <si>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</si>
  <si>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</si>
  <si>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</si>
  <si>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</si>
  <si>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4.4.Задолженность собственников и нанимателей по данной услуге на 01.01.2018г.</t>
  </si>
  <si>
    <t>17) Услуги по управлению</t>
  </si>
  <si>
    <t>Ремонт отмостки(завоз щебня,заделка трещин цемент.раствор.)</t>
  </si>
  <si>
    <t>Благоустр.придомовой территории (завоз песка на д/пл.)</t>
  </si>
  <si>
    <t>16)Тех.диагностирование газопровода Рябинина А.А.</t>
  </si>
  <si>
    <t>Ремонт канализац.сети, системы розлива ГВС(исп.сварщик)(кв.1,13,103,104)</t>
  </si>
  <si>
    <t>Ремонт электросетей с заменой светильников, выключателей…</t>
  </si>
  <si>
    <t>4-Э)Оказаны услуги  по начислению платы за элетроэнергию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</si>
</sst>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2" fillId="0" borderId="1" xfId="0" applyFont="1" applyBorder="1" applyAlignment="1">
      <alignment horizontal="left" vertical="center"/>
    </xf>
    <xf numFmtId="2" fontId="4" fillId="2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F38" sqref="F38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5703125" customWidth="1"/>
    <col min="5" max="5" width="9.5703125" bestFit="1" customWidth="1"/>
  </cols>
  <sheetData>
    <row r="1" spans="1:3" ht="12" customHeight="1">
      <c r="A1" s="3"/>
      <c r="B1" s="2" t="s">
        <v>0</v>
      </c>
      <c r="C1" s="3"/>
    </row>
    <row r="2" spans="1:3" ht="12" customHeight="1">
      <c r="A2" s="3"/>
      <c r="B2" s="4" t="s">
        <v>2</v>
      </c>
      <c r="C2" s="3"/>
    </row>
    <row r="3" spans="1:3" ht="12" customHeight="1">
      <c r="A3" s="3"/>
      <c r="B3" s="2" t="s">
        <v>28</v>
      </c>
      <c r="C3" s="3"/>
    </row>
    <row r="4" spans="1:3" ht="12" customHeight="1">
      <c r="A4" s="3"/>
      <c r="B4" s="17" t="s">
        <v>16</v>
      </c>
      <c r="C4" s="6"/>
    </row>
    <row r="5" spans="1:3" ht="12" customHeight="1">
      <c r="A5" s="3"/>
      <c r="B5" s="17" t="s">
        <v>18</v>
      </c>
      <c r="C5" s="6"/>
    </row>
    <row r="6" spans="1:3" ht="12" customHeight="1">
      <c r="A6" s="3"/>
      <c r="B6" s="17" t="s">
        <v>17</v>
      </c>
      <c r="C6" s="6"/>
    </row>
    <row r="7" spans="1:3" ht="54.75" customHeight="1">
      <c r="A7" s="3"/>
      <c r="B7" s="39" t="s">
        <v>3</v>
      </c>
      <c r="C7" s="40"/>
    </row>
    <row r="8" spans="1:3" ht="11.25" customHeight="1">
      <c r="A8" s="3"/>
      <c r="B8" s="5" t="s">
        <v>15</v>
      </c>
      <c r="C8" s="6"/>
    </row>
    <row r="9" spans="1:3" ht="11.25" customHeight="1">
      <c r="A9" s="3"/>
      <c r="B9" s="7" t="s">
        <v>29</v>
      </c>
      <c r="C9" s="18">
        <v>-14277.21</v>
      </c>
    </row>
    <row r="10" spans="1:3" ht="11.25" customHeight="1">
      <c r="A10" s="3"/>
      <c r="B10" s="7" t="s">
        <v>4</v>
      </c>
      <c r="C10" s="8">
        <v>0</v>
      </c>
    </row>
    <row r="11" spans="1:3" ht="11.25" customHeight="1">
      <c r="A11" s="3"/>
      <c r="B11" s="7" t="s">
        <v>5</v>
      </c>
      <c r="C11" s="8">
        <v>0</v>
      </c>
    </row>
    <row r="12" spans="1:3" ht="11.25" customHeight="1">
      <c r="A12" s="3"/>
      <c r="B12" s="7" t="s">
        <v>43</v>
      </c>
      <c r="C12" s="18">
        <f>C11-C10+C9</f>
        <v>-14277.21</v>
      </c>
    </row>
    <row r="13" spans="1:3" ht="12" customHeight="1">
      <c r="A13" s="3"/>
      <c r="B13" s="5" t="s">
        <v>50</v>
      </c>
      <c r="C13" s="6"/>
    </row>
    <row r="14" spans="1:3" ht="12" customHeight="1">
      <c r="A14" s="3"/>
      <c r="B14" s="7" t="s">
        <v>29</v>
      </c>
      <c r="C14" s="18">
        <v>-19847.02</v>
      </c>
    </row>
    <row r="15" spans="1:3" ht="12" customHeight="1">
      <c r="A15" s="3"/>
      <c r="B15" s="7" t="s">
        <v>4</v>
      </c>
      <c r="C15" s="8">
        <v>0</v>
      </c>
    </row>
    <row r="16" spans="1:3" ht="12" customHeight="1">
      <c r="A16" s="3"/>
      <c r="B16" s="7" t="s">
        <v>5</v>
      </c>
      <c r="C16" s="8">
        <v>2543.5</v>
      </c>
    </row>
    <row r="17" spans="1:5" ht="12" customHeight="1">
      <c r="A17" s="3"/>
      <c r="B17" s="7" t="s">
        <v>43</v>
      </c>
      <c r="C17" s="18">
        <f>C16-C15+C14</f>
        <v>-17303.52</v>
      </c>
    </row>
    <row r="18" spans="1:5" ht="27" customHeight="1">
      <c r="A18" s="3"/>
      <c r="B18" s="37" t="s">
        <v>6</v>
      </c>
      <c r="C18" s="38"/>
    </row>
    <row r="19" spans="1:5" ht="25.5" customHeight="1">
      <c r="A19" s="3"/>
      <c r="B19" s="34" t="s">
        <v>30</v>
      </c>
      <c r="C19" s="27">
        <v>-27306.82</v>
      </c>
    </row>
    <row r="20" spans="1:5" ht="12" customHeight="1">
      <c r="A20" s="3"/>
      <c r="B20" s="17" t="s">
        <v>31</v>
      </c>
      <c r="C20" s="19">
        <v>-156787.46</v>
      </c>
    </row>
    <row r="21" spans="1:5" ht="12" customHeight="1">
      <c r="A21" s="3"/>
      <c r="B21" s="17" t="s">
        <v>7</v>
      </c>
      <c r="C21" s="20">
        <v>661259</v>
      </c>
    </row>
    <row r="22" spans="1:5" ht="12" customHeight="1">
      <c r="A22" s="3"/>
      <c r="B22" s="17" t="s">
        <v>8</v>
      </c>
      <c r="C22" s="20">
        <v>645674.39</v>
      </c>
    </row>
    <row r="23" spans="1:5" ht="12" customHeight="1">
      <c r="A23" s="3"/>
      <c r="B23" s="17" t="s">
        <v>26</v>
      </c>
      <c r="C23" s="20">
        <v>13363.75</v>
      </c>
    </row>
    <row r="24" spans="1:5" ht="12" customHeight="1">
      <c r="A24" s="3"/>
      <c r="B24" s="17" t="s">
        <v>9</v>
      </c>
      <c r="C24" s="21">
        <f>C23+C22</f>
        <v>659038.14</v>
      </c>
    </row>
    <row r="25" spans="1:5" ht="25.5" customHeight="1">
      <c r="A25" s="3"/>
      <c r="B25" s="41" t="s">
        <v>10</v>
      </c>
      <c r="C25" s="42"/>
    </row>
    <row r="26" spans="1:5" ht="12" customHeight="1">
      <c r="A26" s="3"/>
      <c r="B26" s="14" t="s">
        <v>1</v>
      </c>
      <c r="C26" s="33"/>
    </row>
    <row r="27" spans="1:5" ht="12" customHeight="1">
      <c r="A27" s="3"/>
      <c r="B27" s="15" t="s">
        <v>34</v>
      </c>
      <c r="C27" s="16">
        <v>39823.629999999997</v>
      </c>
      <c r="E27" s="1"/>
    </row>
    <row r="28" spans="1:5" ht="12" customHeight="1">
      <c r="A28" s="3"/>
      <c r="B28" s="9" t="s">
        <v>35</v>
      </c>
      <c r="C28" s="10">
        <v>9247.32</v>
      </c>
    </row>
    <row r="29" spans="1:5" ht="12" customHeight="1">
      <c r="A29" s="3"/>
      <c r="B29" s="9" t="s">
        <v>36</v>
      </c>
      <c r="C29" s="12">
        <v>4240.8</v>
      </c>
    </row>
    <row r="30" spans="1:5" ht="12" customHeight="1">
      <c r="A30" s="3"/>
      <c r="B30" s="9" t="s">
        <v>37</v>
      </c>
      <c r="C30" s="12">
        <f>13979.01+4320.55</f>
        <v>18299.560000000001</v>
      </c>
    </row>
    <row r="31" spans="1:5" ht="12" customHeight="1">
      <c r="A31" s="3"/>
      <c r="B31" s="9" t="s">
        <v>38</v>
      </c>
      <c r="C31" s="12">
        <f>11250+2500+3875+72000+2016.26+12385.57</f>
        <v>104026.82999999999</v>
      </c>
    </row>
    <row r="32" spans="1:5" ht="12" customHeight="1">
      <c r="A32" s="3"/>
      <c r="B32" s="9" t="s">
        <v>39</v>
      </c>
      <c r="C32" s="13">
        <v>3067.88</v>
      </c>
    </row>
    <row r="33" spans="1:5" ht="12" customHeight="1">
      <c r="A33" s="3"/>
      <c r="B33" s="9" t="s">
        <v>40</v>
      </c>
      <c r="C33" s="12">
        <f>18585.3+9528.63</f>
        <v>28113.93</v>
      </c>
    </row>
    <row r="34" spans="1:5" ht="12" customHeight="1">
      <c r="A34" s="3"/>
      <c r="B34" s="9" t="s">
        <v>41</v>
      </c>
      <c r="C34" s="12">
        <v>37921.980000000003</v>
      </c>
    </row>
    <row r="35" spans="1:5" ht="12" customHeight="1">
      <c r="A35" s="3"/>
      <c r="B35" s="9" t="s">
        <v>42</v>
      </c>
      <c r="C35" s="11">
        <f>109503.75+16859.34+5401.37</f>
        <v>131764.46</v>
      </c>
    </row>
    <row r="36" spans="1:5" ht="12" customHeight="1">
      <c r="A36" s="3"/>
      <c r="B36" s="9" t="s">
        <v>25</v>
      </c>
      <c r="C36" s="8">
        <v>2541.58</v>
      </c>
    </row>
    <row r="37" spans="1:5" ht="12" customHeight="1">
      <c r="A37" s="3"/>
      <c r="B37" s="9" t="s">
        <v>24</v>
      </c>
      <c r="C37" s="12">
        <v>8819.9699999999993</v>
      </c>
    </row>
    <row r="38" spans="1:5" ht="12" customHeight="1">
      <c r="A38" s="3"/>
      <c r="B38" s="9" t="s">
        <v>19</v>
      </c>
      <c r="C38" s="13">
        <v>6981.29</v>
      </c>
    </row>
    <row r="39" spans="1:5" ht="12" customHeight="1">
      <c r="A39" s="3"/>
      <c r="B39" s="9" t="s">
        <v>20</v>
      </c>
      <c r="C39" s="12">
        <f>12413.97+25750.87</f>
        <v>38164.839999999997</v>
      </c>
    </row>
    <row r="40" spans="1:5" ht="12" customHeight="1">
      <c r="A40" s="3"/>
      <c r="B40" s="9" t="s">
        <v>21</v>
      </c>
      <c r="C40" s="12">
        <f>35411.21+4622.37+1479.36</f>
        <v>41512.94</v>
      </c>
    </row>
    <row r="41" spans="1:5" ht="12" customHeight="1">
      <c r="A41" s="3"/>
      <c r="B41" s="9" t="s">
        <v>22</v>
      </c>
      <c r="C41" s="12">
        <f>10492.78+3054.78</f>
        <v>13547.560000000001</v>
      </c>
    </row>
    <row r="42" spans="1:5" ht="12" customHeight="1">
      <c r="A42" s="3"/>
      <c r="B42" s="9" t="s">
        <v>47</v>
      </c>
      <c r="C42" s="12">
        <v>48600</v>
      </c>
    </row>
    <row r="43" spans="1:5" ht="12" customHeight="1">
      <c r="A43" s="3"/>
      <c r="B43" s="9" t="s">
        <v>44</v>
      </c>
      <c r="C43" s="12">
        <f>37127.92+15525.17</f>
        <v>52653.09</v>
      </c>
    </row>
    <row r="44" spans="1:5" ht="28.5" customHeight="1">
      <c r="A44" s="3"/>
      <c r="B44" s="22" t="s">
        <v>11</v>
      </c>
      <c r="C44" s="18"/>
    </row>
    <row r="45" spans="1:5" ht="12" customHeight="1">
      <c r="A45" s="3"/>
      <c r="B45" s="35" t="s">
        <v>46</v>
      </c>
      <c r="C45" s="12">
        <v>6382.8</v>
      </c>
      <c r="E45" s="1"/>
    </row>
    <row r="46" spans="1:5" ht="12" customHeight="1">
      <c r="A46" s="3"/>
      <c r="B46" s="35" t="s">
        <v>48</v>
      </c>
      <c r="C46" s="12">
        <f>8798+16299</f>
        <v>25097</v>
      </c>
    </row>
    <row r="47" spans="1:5" ht="12" customHeight="1">
      <c r="A47" s="3"/>
      <c r="B47" s="29" t="s">
        <v>49</v>
      </c>
      <c r="C47" s="12">
        <v>1660.88</v>
      </c>
    </row>
    <row r="48" spans="1:5" ht="12" customHeight="1">
      <c r="A48" s="3"/>
      <c r="B48" s="36" t="s">
        <v>27</v>
      </c>
      <c r="C48" s="30">
        <v>13424.86</v>
      </c>
    </row>
    <row r="49" spans="1:3" ht="12" customHeight="1">
      <c r="A49" s="3"/>
      <c r="B49" s="32" t="s">
        <v>45</v>
      </c>
      <c r="C49" s="12">
        <v>7100</v>
      </c>
    </row>
    <row r="50" spans="1:3" ht="24.75" customHeight="1">
      <c r="A50" s="3"/>
      <c r="B50" s="23" t="s">
        <v>33</v>
      </c>
      <c r="C50" s="18">
        <f>C12+C17+C19+C22-C21</f>
        <v>-74472.160000000033</v>
      </c>
    </row>
    <row r="51" spans="1:3" ht="26.25" customHeight="1">
      <c r="A51" s="3"/>
      <c r="B51" s="24" t="s">
        <v>32</v>
      </c>
      <c r="C51" s="18">
        <f>C20+C24-C27-C28-C30-C29-C31-C32-C33-C34-C35-C36-C37-C38-C39-C40-C41-C42-C43-C45-C46-C47-C48-C49</f>
        <v>-140742.51999999996</v>
      </c>
    </row>
    <row r="52" spans="1:3" ht="12" customHeight="1">
      <c r="A52" s="3"/>
      <c r="B52" s="25" t="s">
        <v>12</v>
      </c>
      <c r="C52" s="26"/>
    </row>
    <row r="53" spans="1:3" ht="12" customHeight="1">
      <c r="A53" s="3"/>
      <c r="B53" s="26" t="s">
        <v>13</v>
      </c>
      <c r="C53" s="26"/>
    </row>
    <row r="54" spans="1:3" ht="12" customHeight="1">
      <c r="A54" s="3"/>
      <c r="B54" s="25" t="s">
        <v>14</v>
      </c>
      <c r="C54" s="26"/>
    </row>
    <row r="55" spans="1:3" ht="12" customHeight="1">
      <c r="B55" s="28" t="s">
        <v>23</v>
      </c>
      <c r="C55" s="31">
        <f>C51+C12+C17</f>
        <v>-172323.24999999994</v>
      </c>
    </row>
  </sheetData>
  <mergeCells count="3">
    <mergeCell ref="B7:C7"/>
    <mergeCell ref="B18:C18"/>
    <mergeCell ref="B25:C2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2018-03-30T07:23:08Z</dcterms:modified>
</cp:coreProperties>
</file>