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24" i="5"/>
  <c r="C23"/>
  <c r="C42"/>
  <c r="C44"/>
  <c r="C43"/>
  <c r="C41"/>
  <c r="C36"/>
  <c r="C35"/>
  <c r="C34"/>
  <c r="C31"/>
  <c r="C18" l="1"/>
  <c r="C12" l="1"/>
  <c r="C13" l="1"/>
  <c r="C19" l="1"/>
  <c r="C51" s="1"/>
  <c r="C26"/>
  <c r="C52" s="1"/>
  <c r="C56" l="1"/>
</calcChain>
</file>

<file path=xl/sharedStrings.xml><?xml version="1.0" encoding="utf-8"?>
<sst xmlns="http://schemas.openxmlformats.org/spreadsheetml/2006/main" count="55" uniqueCount="51">
  <si>
    <t>Отчёт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</si>
  <si>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</si>
  <si>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</si>
  <si>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</si>
  <si>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</si>
  <si>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</si>
  <si>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</si>
  <si>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</si>
  <si>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</si>
  <si>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</si>
  <si>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</si>
  <si>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</si>
  <si>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</si>
  <si>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</si>
  <si>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</si>
  <si>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</si>
  <si>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</si>
  <si>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 xml:space="preserve">1)Тех.  обслуживание, тех. осмотр и аварийный ремонт внутридомовых инженерных </t>
  </si>
  <si>
    <t>сетей: (тепловых,горячего и холодного водоснабжения,канализационных)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</si>
  <si>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</si>
  <si>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</si>
  <si>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</si>
  <si>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</si>
  <si>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4-В)Оказаны услуги  по начислению платы за водоснабжение и водоотведение</t>
  </si>
  <si>
    <t xml:space="preserve"> 4.4. Перечислено МПП ВКХ "Орелводоканал"</t>
  </si>
  <si>
    <t>1)        Адрес дома:    ул.Г.Жадова, д.21</t>
  </si>
  <si>
    <t>3)       Дата принятия в управление:    01.08.2012г.</t>
  </si>
  <si>
    <t>2)       Площадь дома 4800,6 кв.м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</si>
  <si>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</si>
  <si>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</si>
  <si>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</si>
  <si>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</si>
  <si>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</si>
  <si>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Санит.содерж.(убор.придомов.тер.,конт.площ….)</t>
  </si>
  <si>
    <t>Проверка сопротивления изоляции проводов</t>
  </si>
  <si>
    <t xml:space="preserve">Работа автогидроподъёмника, </t>
  </si>
  <si>
    <t>4-Э)Оказаны услуги  по начислению платы за эл.снабжениеи  эл.энергию на общед.нужды</t>
  </si>
  <si>
    <t>Всего задолженность по дому (выполненные работы + услуги)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</si>
  <si>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</si>
  <si>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</si>
  <si>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</si>
  <si>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>9) Сбор и вывоз твердых бытовых отходов, крупногаб.мусора Эко-Транс</t>
  </si>
  <si>
    <t>11) Захоронение ТБО ОПЭК</t>
  </si>
  <si>
    <t>10)Ком.сбор  МПП ВКХ Водоканал</t>
  </si>
  <si>
    <t xml:space="preserve"> 5.5 Поступило от ПАО"Ростелеком",ЗАО"Ресурс-Связь",ПАО"Вымпелком",ООО"Нэт Бай Нэт Холдинг".</t>
  </si>
  <si>
    <t>Промывка канализац.сети МПП ВКХ Водоканал</t>
  </si>
  <si>
    <t>9)Общая задолженность  собственников и нанимателей многоквартирного дома за выполненные работы на 01.01.2017г.</t>
  </si>
  <si>
    <t>8)Общая задолженность  собственников и нанимателей по ЖКУ (квитанции) на 01.01.2017г.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</si>
  <si>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</si>
  <si>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</si>
  <si>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Удаление сосулек и наледи с кровли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</si>
</sst>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topLeftCell="A22" workbookViewId="0">
      <selection activeCell="E29" sqref="E29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5703125" customWidth="1"/>
    <col min="5" max="5" width="9.5703125" bestFit="1" customWidth="1"/>
  </cols>
  <sheetData>
    <row r="1" spans="1:3" ht="12" customHeight="1">
      <c r="A1" s="3"/>
      <c r="B1" s="2" t="s">
        <v>0</v>
      </c>
      <c r="C1" s="3"/>
    </row>
    <row r="2" spans="1:3" ht="12" customHeight="1">
      <c r="A2" s="3"/>
      <c r="B2" s="4" t="s">
        <v>7</v>
      </c>
      <c r="C2" s="3"/>
    </row>
    <row r="3" spans="1:3" ht="12" customHeight="1">
      <c r="A3" s="3"/>
      <c r="B3" s="2" t="s">
        <v>38</v>
      </c>
      <c r="C3" s="3"/>
    </row>
    <row r="4" spans="1:3" ht="12" customHeight="1">
      <c r="A4" s="3"/>
      <c r="B4" s="13" t="s">
        <v>25</v>
      </c>
      <c r="C4" s="6"/>
    </row>
    <row r="5" spans="1:3" ht="12" customHeight="1">
      <c r="A5" s="3"/>
      <c r="B5" s="13" t="s">
        <v>27</v>
      </c>
      <c r="C5" s="6"/>
    </row>
    <row r="6" spans="1:3" ht="12" customHeight="1">
      <c r="A6" s="3"/>
      <c r="B6" s="13" t="s">
        <v>26</v>
      </c>
      <c r="C6" s="6"/>
    </row>
    <row r="7" spans="1:3" ht="51.75" customHeight="1">
      <c r="A7" s="3"/>
      <c r="B7" s="35" t="s">
        <v>8</v>
      </c>
      <c r="C7" s="36"/>
    </row>
    <row r="8" spans="1:3" ht="11.25" customHeight="1">
      <c r="A8" s="3"/>
      <c r="B8" s="5" t="s">
        <v>23</v>
      </c>
      <c r="C8" s="6"/>
    </row>
    <row r="9" spans="1:3" ht="11.25" customHeight="1">
      <c r="A9" s="3"/>
      <c r="B9" s="13" t="s">
        <v>39</v>
      </c>
      <c r="C9" s="14">
        <v>-25082.53</v>
      </c>
    </row>
    <row r="10" spans="1:3" ht="11.25" customHeight="1">
      <c r="A10" s="3"/>
      <c r="B10" s="13" t="s">
        <v>9</v>
      </c>
      <c r="C10" s="7">
        <v>71675.73</v>
      </c>
    </row>
    <row r="11" spans="1:3" ht="11.25" customHeight="1">
      <c r="A11" s="3"/>
      <c r="B11" s="13" t="s">
        <v>10</v>
      </c>
      <c r="C11" s="7">
        <v>82481.05</v>
      </c>
    </row>
    <row r="12" spans="1:3" ht="11.25" customHeight="1">
      <c r="A12" s="3"/>
      <c r="B12" s="13" t="s">
        <v>24</v>
      </c>
      <c r="C12" s="6">
        <f>C10</f>
        <v>71675.73</v>
      </c>
    </row>
    <row r="13" spans="1:3" ht="11.25" customHeight="1">
      <c r="A13" s="3"/>
      <c r="B13" s="13" t="s">
        <v>40</v>
      </c>
      <c r="C13" s="14">
        <f>C11-C10+C9</f>
        <v>-14277.209999999992</v>
      </c>
    </row>
    <row r="14" spans="1:3" ht="12" customHeight="1">
      <c r="A14" s="3"/>
      <c r="B14" s="5" t="s">
        <v>36</v>
      </c>
      <c r="C14" s="6"/>
    </row>
    <row r="15" spans="1:3" ht="12" customHeight="1">
      <c r="A15" s="3"/>
      <c r="B15" s="13" t="s">
        <v>39</v>
      </c>
      <c r="C15" s="14">
        <v>-32716.76</v>
      </c>
    </row>
    <row r="16" spans="1:3" ht="12" customHeight="1">
      <c r="A16" s="3"/>
      <c r="B16" s="13" t="s">
        <v>9</v>
      </c>
      <c r="C16" s="7">
        <v>518932.12</v>
      </c>
    </row>
    <row r="17" spans="1:5" ht="12" customHeight="1">
      <c r="A17" s="3"/>
      <c r="B17" s="13" t="s">
        <v>10</v>
      </c>
      <c r="C17" s="7">
        <v>526406.12</v>
      </c>
    </row>
    <row r="18" spans="1:5" ht="12" customHeight="1">
      <c r="A18" s="3"/>
      <c r="B18" s="13" t="s">
        <v>11</v>
      </c>
      <c r="C18" s="6">
        <f>C17</f>
        <v>526406.12</v>
      </c>
    </row>
    <row r="19" spans="1:5" ht="12" customHeight="1">
      <c r="A19" s="3"/>
      <c r="B19" s="13" t="s">
        <v>40</v>
      </c>
      <c r="C19" s="14">
        <f>C17-C16+C15</f>
        <v>-25242.76</v>
      </c>
    </row>
    <row r="20" spans="1:5" ht="27" customHeight="1">
      <c r="A20" s="3"/>
      <c r="B20" s="33" t="s">
        <v>12</v>
      </c>
      <c r="C20" s="34"/>
    </row>
    <row r="21" spans="1:5" ht="25.5" customHeight="1">
      <c r="A21" s="3"/>
      <c r="B21" s="26" t="s">
        <v>48</v>
      </c>
      <c r="C21" s="23">
        <v>-21596.06</v>
      </c>
    </row>
    <row r="22" spans="1:5" ht="12" customHeight="1">
      <c r="A22" s="3"/>
      <c r="B22" s="13" t="s">
        <v>49</v>
      </c>
      <c r="C22" s="15">
        <v>-261159.27</v>
      </c>
    </row>
    <row r="23" spans="1:5" ht="12" customHeight="1">
      <c r="A23" s="3"/>
      <c r="B23" s="13" t="s">
        <v>13</v>
      </c>
      <c r="C23" s="16">
        <f>386178.09-18328.79+126735.93</f>
        <v>494585.23000000004</v>
      </c>
    </row>
    <row r="24" spans="1:5" ht="12" customHeight="1">
      <c r="A24" s="3"/>
      <c r="B24" s="13" t="s">
        <v>14</v>
      </c>
      <c r="C24" s="16">
        <f>367621.43+126648.78</f>
        <v>494270.20999999996</v>
      </c>
    </row>
    <row r="25" spans="1:5" ht="12" customHeight="1">
      <c r="A25" s="3"/>
      <c r="B25" s="13" t="s">
        <v>44</v>
      </c>
      <c r="C25" s="16">
        <v>16637.66</v>
      </c>
    </row>
    <row r="26" spans="1:5" ht="12" customHeight="1">
      <c r="A26" s="3"/>
      <c r="B26" s="13" t="s">
        <v>15</v>
      </c>
      <c r="C26" s="17">
        <f>C25+C24</f>
        <v>510907.86999999994</v>
      </c>
    </row>
    <row r="27" spans="1:5" ht="25.5" customHeight="1">
      <c r="A27" s="3"/>
      <c r="B27" s="37" t="s">
        <v>16</v>
      </c>
      <c r="C27" s="38"/>
    </row>
    <row r="28" spans="1:5" ht="12" customHeight="1">
      <c r="A28" s="3"/>
      <c r="B28" s="30" t="s">
        <v>17</v>
      </c>
      <c r="C28" s="32"/>
    </row>
    <row r="29" spans="1:5" ht="12" customHeight="1">
      <c r="A29" s="3"/>
      <c r="B29" s="31" t="s">
        <v>18</v>
      </c>
      <c r="C29" s="12">
        <v>27173.63</v>
      </c>
      <c r="E29" s="1"/>
    </row>
    <row r="30" spans="1:5" ht="12" customHeight="1">
      <c r="A30" s="3"/>
      <c r="B30" s="29" t="s">
        <v>1</v>
      </c>
      <c r="C30" s="28">
        <v>6217.15</v>
      </c>
    </row>
    <row r="31" spans="1:5" ht="12" customHeight="1">
      <c r="A31" s="3"/>
      <c r="B31" s="8" t="s">
        <v>2</v>
      </c>
      <c r="C31" s="9">
        <f>9247.32</f>
        <v>9247.32</v>
      </c>
    </row>
    <row r="32" spans="1:5" ht="12" customHeight="1">
      <c r="A32" s="3"/>
      <c r="B32" s="8" t="s">
        <v>3</v>
      </c>
      <c r="C32" s="10">
        <v>3760.72</v>
      </c>
    </row>
    <row r="33" spans="1:5" ht="12" customHeight="1">
      <c r="A33" s="3"/>
      <c r="B33" s="8" t="s">
        <v>4</v>
      </c>
      <c r="C33" s="9">
        <v>8945.3700000000008</v>
      </c>
    </row>
    <row r="34" spans="1:5" ht="12" customHeight="1">
      <c r="A34" s="3"/>
      <c r="B34" s="8" t="s">
        <v>33</v>
      </c>
      <c r="C34" s="11">
        <f>27700+72000</f>
        <v>99700</v>
      </c>
    </row>
    <row r="35" spans="1:5" ht="12" customHeight="1">
      <c r="A35" s="3"/>
      <c r="B35" s="8" t="s">
        <v>5</v>
      </c>
      <c r="C35" s="10">
        <f>206.5+4268.68</f>
        <v>4475.18</v>
      </c>
    </row>
    <row r="36" spans="1:5" ht="12" customHeight="1">
      <c r="A36" s="3"/>
      <c r="B36" s="8" t="s">
        <v>6</v>
      </c>
      <c r="C36" s="10">
        <f>16318.8+5116</f>
        <v>21434.799999999999</v>
      </c>
    </row>
    <row r="37" spans="1:5" ht="12" customHeight="1">
      <c r="A37" s="3"/>
      <c r="B37" s="8" t="s">
        <v>41</v>
      </c>
      <c r="C37" s="9">
        <v>40185.699999999997</v>
      </c>
    </row>
    <row r="38" spans="1:5" ht="12" customHeight="1">
      <c r="A38" s="3"/>
      <c r="B38" s="8" t="s">
        <v>43</v>
      </c>
      <c r="C38" s="7">
        <v>2299.52</v>
      </c>
    </row>
    <row r="39" spans="1:5" ht="12" customHeight="1">
      <c r="A39" s="3"/>
      <c r="B39" s="8" t="s">
        <v>42</v>
      </c>
      <c r="C39" s="10">
        <v>9520.01</v>
      </c>
    </row>
    <row r="40" spans="1:5" ht="12" customHeight="1">
      <c r="A40" s="3"/>
      <c r="B40" s="8" t="s">
        <v>28</v>
      </c>
      <c r="C40" s="11">
        <v>9932.74</v>
      </c>
    </row>
    <row r="41" spans="1:5" ht="12" customHeight="1">
      <c r="A41" s="3"/>
      <c r="B41" s="8" t="s">
        <v>29</v>
      </c>
      <c r="C41" s="10">
        <f>11806.73+1539.84+22066</f>
        <v>35412.57</v>
      </c>
    </row>
    <row r="42" spans="1:5" ht="12" customHeight="1">
      <c r="A42" s="3"/>
      <c r="B42" s="8" t="s">
        <v>30</v>
      </c>
      <c r="C42" s="10">
        <f>9584.57+24889+1267.36</f>
        <v>35740.93</v>
      </c>
    </row>
    <row r="43" spans="1:5" ht="12" customHeight="1">
      <c r="A43" s="3"/>
      <c r="B43" s="8" t="s">
        <v>31</v>
      </c>
      <c r="C43" s="10">
        <f>20506.68+2659.62</f>
        <v>23166.3</v>
      </c>
    </row>
    <row r="44" spans="1:5" ht="12" customHeight="1">
      <c r="A44" s="3"/>
      <c r="B44" s="8" t="s">
        <v>32</v>
      </c>
      <c r="C44" s="10">
        <f>34564.34+14401.81</f>
        <v>48966.149999999994</v>
      </c>
    </row>
    <row r="45" spans="1:5" ht="28.5" customHeight="1">
      <c r="A45" s="3"/>
      <c r="B45" s="18" t="s">
        <v>19</v>
      </c>
      <c r="C45" s="14"/>
    </row>
    <row r="46" spans="1:5" ht="12" customHeight="1">
      <c r="A46" s="3"/>
      <c r="B46" s="8" t="s">
        <v>50</v>
      </c>
      <c r="C46" s="10">
        <v>2800</v>
      </c>
      <c r="E46" s="1"/>
    </row>
    <row r="47" spans="1:5" ht="12" customHeight="1">
      <c r="A47" s="3"/>
      <c r="B47" s="8" t="s">
        <v>35</v>
      </c>
      <c r="C47" s="10">
        <v>2880</v>
      </c>
    </row>
    <row r="48" spans="1:5" ht="12" customHeight="1">
      <c r="A48" s="3"/>
      <c r="B48" s="8" t="s">
        <v>34</v>
      </c>
      <c r="C48" s="10">
        <v>1000</v>
      </c>
    </row>
    <row r="49" spans="1:3" ht="12" customHeight="1">
      <c r="A49" s="3"/>
      <c r="B49" s="27" t="s">
        <v>45</v>
      </c>
      <c r="C49" s="10">
        <v>8282.23</v>
      </c>
    </row>
    <row r="50" spans="1:3" ht="12" customHeight="1">
      <c r="A50" s="3"/>
      <c r="B50" s="8"/>
      <c r="C50" s="24"/>
    </row>
    <row r="51" spans="1:3" ht="24.75" customHeight="1">
      <c r="A51" s="3"/>
      <c r="B51" s="19" t="s">
        <v>47</v>
      </c>
      <c r="C51" s="14">
        <f>C13+C19+C21+C24-C23</f>
        <v>-61431.050000000047</v>
      </c>
    </row>
    <row r="52" spans="1:3" ht="26.25" customHeight="1">
      <c r="A52" s="3"/>
      <c r="B52" s="20" t="s">
        <v>46</v>
      </c>
      <c r="C52" s="14">
        <f>C22+C26-C29-C30-C32-C31-C33-C34-C35-C36-C37-C38-C39-C40-C41-C42-C43-C44-C46-C47-C48-C49-C50</f>
        <v>-151391.72000000006</v>
      </c>
    </row>
    <row r="53" spans="1:3" ht="12" customHeight="1">
      <c r="A53" s="3"/>
      <c r="B53" s="21" t="s">
        <v>20</v>
      </c>
      <c r="C53" s="22"/>
    </row>
    <row r="54" spans="1:3" ht="12" customHeight="1">
      <c r="A54" s="3"/>
      <c r="B54" s="22" t="s">
        <v>21</v>
      </c>
      <c r="C54" s="22"/>
    </row>
    <row r="55" spans="1:3" ht="12" customHeight="1">
      <c r="A55" s="3"/>
      <c r="B55" s="21" t="s">
        <v>22</v>
      </c>
      <c r="C55" s="22"/>
    </row>
    <row r="56" spans="1:3" ht="12" customHeight="1">
      <c r="B56" s="25" t="s">
        <v>37</v>
      </c>
      <c r="C56" s="1">
        <f>C52+C13+C19</f>
        <v>-190911.69000000006</v>
      </c>
    </row>
  </sheetData>
  <mergeCells count="3">
    <mergeCell ref="B7:C7"/>
    <mergeCell ref="B20:C20"/>
    <mergeCell ref="B27:C27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2017-04-03T08:03:07Z</dcterms:modified>
</cp:coreProperties>
</file>