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2" i="5"/>
  <c r="C21"/>
  <c r="C53"/>
  <c r="C47" l="1"/>
  <c r="C51"/>
  <c r="C52"/>
  <c r="C24"/>
  <c r="C23"/>
  <c r="C44"/>
  <c r="C43"/>
  <c r="C42"/>
  <c r="C41"/>
  <c r="C40"/>
  <c r="C35"/>
  <c r="C34"/>
  <c r="C31"/>
  <c r="C13"/>
  <c r="C19" l="1"/>
  <c r="C26"/>
</calcChain>
</file>

<file path=xl/sharedStrings.xml><?xml version="1.0" encoding="utf-8"?>
<sst xmlns="http://schemas.openxmlformats.org/spreadsheetml/2006/main" count="56" uniqueCount="52">
  <si>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</si>
  <si>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</si>
  <si>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</si>
  <si>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</si>
  <si>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</si>
  <si>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</si>
  <si>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</si>
  <si>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</si>
  <si>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</si>
  <si>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</si>
  <si>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</si>
  <si>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</si>
  <si>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</si>
  <si>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</si>
  <si>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</si>
  <si>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</si>
  <si>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</si>
  <si>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</si>
  <si>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</si>
  <si>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</si>
  <si>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</si>
  <si>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</si>
  <si>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</si>
  <si>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</si>
  <si>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</si>
  <si>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</si>
  <si>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</si>
  <si>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</si>
  <si>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</si>
  <si>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</si>
  <si>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</si>
  <si>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</si>
  <si>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</si>
  <si>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</si>
  <si>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</si>
  <si>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 ул.Г.Жадова, д.21</t>
  </si>
  <si>
    <t>3)       Дата принятия в управление:    01.08.2012г.</t>
  </si>
  <si>
    <t>2)       Площадь дома 4800,6 кв.м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</si>
  <si>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</si>
  <si>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</si>
  <si>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</si>
  <si>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</si>
  <si>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</si>
  <si>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</si>
  <si>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6)Монтаж и установка счетчика церкуляции в подвальном помещ.</t>
  </si>
  <si>
    <t>5)Благоустройство прид.тер.(окос травы,покр.оборуд.дет.площ.,рем.лавочки,спиловка деревьев)</t>
  </si>
  <si>
    <t>1)Проверка сопротивления изоляции проводов</t>
  </si>
  <si>
    <t>2)Ремонт туалетов и душевых</t>
  </si>
  <si>
    <t xml:space="preserve">3)Ремонт оконного проёма,отмостки,установка дверного доводчика </t>
  </si>
  <si>
    <t xml:space="preserve">4)Работа автогидроподъёмника, </t>
  </si>
  <si>
    <t xml:space="preserve"> 5.5 Поступило от ПАО"Ростелеком",ЗАО"Ресурс-Связь",ПАО"Вымпелком"</t>
  </si>
  <si>
    <t>4-Э)Оказаны услуги  по начислению платы за эл.снабжениеи  эл.энергию на общед.нужды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</si>
</sst>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topLeftCell="A34" workbookViewId="0">
      <selection activeCell="E57" sqref="E57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11</v>
      </c>
      <c r="C2" s="3"/>
    </row>
    <row r="3" spans="1:3" ht="12" customHeight="1">
      <c r="A3" s="3"/>
      <c r="B3" s="2" t="s">
        <v>10</v>
      </c>
      <c r="C3" s="3"/>
    </row>
    <row r="4" spans="1:3" ht="12" customHeight="1">
      <c r="A4" s="3"/>
      <c r="B4" s="14" t="s">
        <v>35</v>
      </c>
      <c r="C4" s="6"/>
    </row>
    <row r="5" spans="1:3" ht="12" customHeight="1">
      <c r="A5" s="3"/>
      <c r="B5" s="14" t="s">
        <v>37</v>
      </c>
      <c r="C5" s="6"/>
    </row>
    <row r="6" spans="1:3" ht="12" customHeight="1">
      <c r="A6" s="3"/>
      <c r="B6" s="14" t="s">
        <v>36</v>
      </c>
      <c r="C6" s="6"/>
    </row>
    <row r="7" spans="1:3" ht="51.75" customHeight="1">
      <c r="A7" s="3"/>
      <c r="B7" s="30" t="s">
        <v>12</v>
      </c>
      <c r="C7" s="31"/>
    </row>
    <row r="8" spans="1:3" ht="11.25" customHeight="1">
      <c r="A8" s="3"/>
      <c r="B8" s="5" t="s">
        <v>33</v>
      </c>
      <c r="C8" s="6"/>
    </row>
    <row r="9" spans="1:3" ht="11.25" customHeight="1">
      <c r="A9" s="3"/>
      <c r="B9" s="14" t="s">
        <v>25</v>
      </c>
      <c r="C9" s="15">
        <v>-23971.54</v>
      </c>
    </row>
    <row r="10" spans="1:3" ht="11.25" customHeight="1">
      <c r="A10" s="3"/>
      <c r="B10" s="14" t="s">
        <v>13</v>
      </c>
      <c r="C10" s="6">
        <v>354462.23</v>
      </c>
    </row>
    <row r="11" spans="1:3" ht="11.25" customHeight="1">
      <c r="A11" s="3"/>
      <c r="B11" s="14" t="s">
        <v>14</v>
      </c>
      <c r="C11" s="6">
        <v>353351.24</v>
      </c>
    </row>
    <row r="12" spans="1:3" ht="11.25" customHeight="1">
      <c r="A12" s="3"/>
      <c r="B12" s="14" t="s">
        <v>34</v>
      </c>
      <c r="C12" s="6">
        <f>C10</f>
        <v>354462.23</v>
      </c>
    </row>
    <row r="13" spans="1:3" ht="11.25" customHeight="1">
      <c r="A13" s="3"/>
      <c r="B13" s="14" t="s">
        <v>26</v>
      </c>
      <c r="C13" s="15">
        <f>C11-C10+C9</f>
        <v>-25082.529999999992</v>
      </c>
    </row>
    <row r="14" spans="1:3" ht="12" customHeight="1">
      <c r="A14" s="3"/>
      <c r="B14" s="5" t="s">
        <v>51</v>
      </c>
      <c r="C14" s="6"/>
    </row>
    <row r="15" spans="1:3" ht="12" customHeight="1">
      <c r="A15" s="3"/>
      <c r="B15" s="14" t="s">
        <v>25</v>
      </c>
      <c r="C15" s="15">
        <v>-26323.38</v>
      </c>
    </row>
    <row r="16" spans="1:3" ht="12" customHeight="1">
      <c r="A16" s="3"/>
      <c r="B16" s="14" t="s">
        <v>13</v>
      </c>
      <c r="C16" s="6">
        <v>652170.54</v>
      </c>
    </row>
    <row r="17" spans="1:5" ht="12" customHeight="1">
      <c r="A17" s="3"/>
      <c r="B17" s="14" t="s">
        <v>14</v>
      </c>
      <c r="C17" s="6">
        <v>645777.16</v>
      </c>
    </row>
    <row r="18" spans="1:5" ht="12" customHeight="1">
      <c r="A18" s="3"/>
      <c r="B18" s="14" t="s">
        <v>15</v>
      </c>
      <c r="C18" s="6">
        <v>652170.54</v>
      </c>
    </row>
    <row r="19" spans="1:5" ht="12" customHeight="1">
      <c r="A19" s="3"/>
      <c r="B19" s="14" t="s">
        <v>26</v>
      </c>
      <c r="C19" s="15">
        <f>C17-C16+C15</f>
        <v>-32716.760000000006</v>
      </c>
    </row>
    <row r="20" spans="1:5" ht="27" customHeight="1">
      <c r="A20" s="3"/>
      <c r="B20" s="28" t="s">
        <v>16</v>
      </c>
      <c r="C20" s="29"/>
    </row>
    <row r="21" spans="1:5" ht="25.5" customHeight="1">
      <c r="A21" s="3"/>
      <c r="B21" s="16" t="s">
        <v>27</v>
      </c>
      <c r="C21" s="26">
        <f>-67155.14-C15-C9</f>
        <v>-16860.219999999994</v>
      </c>
    </row>
    <row r="22" spans="1:5" ht="12" customHeight="1">
      <c r="A22" s="3"/>
      <c r="B22" s="14" t="s">
        <v>28</v>
      </c>
      <c r="C22" s="17">
        <v>-9115.36</v>
      </c>
    </row>
    <row r="23" spans="1:5" ht="12" customHeight="1">
      <c r="A23" s="3"/>
      <c r="B23" s="14" t="s">
        <v>17</v>
      </c>
      <c r="C23" s="18">
        <f>385300.98-18748.53+126339.93</f>
        <v>492892.37999999995</v>
      </c>
    </row>
    <row r="24" spans="1:5" ht="12" customHeight="1">
      <c r="A24" s="3"/>
      <c r="B24" s="14" t="s">
        <v>18</v>
      </c>
      <c r="C24" s="19">
        <f>363023.59+125132.95</f>
        <v>488156.54000000004</v>
      </c>
    </row>
    <row r="25" spans="1:5" ht="12" customHeight="1">
      <c r="A25" s="3"/>
      <c r="B25" s="14" t="s">
        <v>50</v>
      </c>
      <c r="C25" s="19">
        <v>12834.5</v>
      </c>
    </row>
    <row r="26" spans="1:5" ht="12" customHeight="1">
      <c r="A26" s="3"/>
      <c r="B26" s="14" t="s">
        <v>19</v>
      </c>
      <c r="C26" s="20">
        <f>C25+C24</f>
        <v>500991.04000000004</v>
      </c>
    </row>
    <row r="27" spans="1:5" ht="25.5" customHeight="1">
      <c r="A27" s="3"/>
      <c r="B27" s="28" t="s">
        <v>20</v>
      </c>
      <c r="C27" s="29"/>
    </row>
    <row r="28" spans="1:5" ht="12" customHeight="1">
      <c r="A28" s="3"/>
      <c r="B28" s="7" t="s">
        <v>21</v>
      </c>
      <c r="C28" s="18"/>
    </row>
    <row r="29" spans="1:5" ht="12" customHeight="1">
      <c r="A29" s="3"/>
      <c r="B29" s="7" t="s">
        <v>22</v>
      </c>
      <c r="C29" s="18">
        <v>53904</v>
      </c>
      <c r="E29" s="1"/>
    </row>
    <row r="30" spans="1:5" ht="12" customHeight="1">
      <c r="A30" s="3"/>
      <c r="B30" s="9" t="s">
        <v>1</v>
      </c>
      <c r="C30" s="10">
        <v>3788.41</v>
      </c>
    </row>
    <row r="31" spans="1:5" ht="12" customHeight="1">
      <c r="A31" s="3"/>
      <c r="B31" s="9" t="s">
        <v>2</v>
      </c>
      <c r="C31" s="11">
        <f>7247.32</f>
        <v>7247.32</v>
      </c>
    </row>
    <row r="32" spans="1:5" ht="12" customHeight="1">
      <c r="A32" s="3"/>
      <c r="B32" s="9" t="s">
        <v>3</v>
      </c>
      <c r="C32" s="12">
        <v>5262.62</v>
      </c>
    </row>
    <row r="33" spans="1:5" ht="12" customHeight="1">
      <c r="A33" s="3"/>
      <c r="B33" s="9" t="s">
        <v>4</v>
      </c>
      <c r="C33" s="11">
        <v>1871.36</v>
      </c>
    </row>
    <row r="34" spans="1:5" ht="12" customHeight="1">
      <c r="A34" s="3"/>
      <c r="B34" s="9" t="s">
        <v>43</v>
      </c>
      <c r="C34" s="13">
        <f>101200-15000</f>
        <v>86200</v>
      </c>
    </row>
    <row r="35" spans="1:5" ht="12" customHeight="1">
      <c r="A35" s="3"/>
      <c r="B35" s="9" t="s">
        <v>5</v>
      </c>
      <c r="C35" s="12">
        <f>290.87</f>
        <v>290.87</v>
      </c>
    </row>
    <row r="36" spans="1:5" ht="12" customHeight="1">
      <c r="A36" s="3"/>
      <c r="B36" s="9" t="s">
        <v>6</v>
      </c>
      <c r="C36" s="12">
        <v>16318.8</v>
      </c>
    </row>
    <row r="37" spans="1:5" ht="12" customHeight="1">
      <c r="A37" s="3"/>
      <c r="B37" s="9" t="s">
        <v>7</v>
      </c>
      <c r="C37" s="11">
        <v>43237.09</v>
      </c>
    </row>
    <row r="38" spans="1:5" ht="12" customHeight="1">
      <c r="A38" s="3"/>
      <c r="B38" s="9" t="s">
        <v>8</v>
      </c>
      <c r="C38" s="8">
        <v>0</v>
      </c>
    </row>
    <row r="39" spans="1:5" ht="12" customHeight="1">
      <c r="A39" s="3"/>
      <c r="B39" s="9" t="s">
        <v>9</v>
      </c>
      <c r="C39" s="12">
        <v>4500.47</v>
      </c>
    </row>
    <row r="40" spans="1:5" ht="12" customHeight="1">
      <c r="A40" s="3"/>
      <c r="B40" s="9" t="s">
        <v>38</v>
      </c>
      <c r="C40" s="13">
        <f>15826.6-2890-290.87-5000</f>
        <v>7645.73</v>
      </c>
    </row>
    <row r="41" spans="1:5" ht="12" customHeight="1">
      <c r="A41" s="3"/>
      <c r="B41" s="9" t="s">
        <v>39</v>
      </c>
      <c r="C41" s="12">
        <f>17702.59+13442.44</f>
        <v>31145.03</v>
      </c>
    </row>
    <row r="42" spans="1:5" ht="12" customHeight="1">
      <c r="A42" s="3"/>
      <c r="B42" s="9" t="s">
        <v>40</v>
      </c>
      <c r="C42" s="12">
        <f>22898.76+13731.85+1263.4</f>
        <v>37894.01</v>
      </c>
    </row>
    <row r="43" spans="1:5" ht="12" customHeight="1">
      <c r="A43" s="3"/>
      <c r="B43" s="9" t="s">
        <v>41</v>
      </c>
      <c r="C43" s="12">
        <f>34053.8+3128.32</f>
        <v>37182.120000000003</v>
      </c>
    </row>
    <row r="44" spans="1:5" ht="12" customHeight="1">
      <c r="A44" s="3"/>
      <c r="B44" s="9" t="s">
        <v>42</v>
      </c>
      <c r="C44" s="12">
        <f>34456.34+14356.81</f>
        <v>48813.149999999994</v>
      </c>
    </row>
    <row r="45" spans="1:5" ht="28.5" customHeight="1">
      <c r="A45" s="3"/>
      <c r="B45" s="21" t="s">
        <v>23</v>
      </c>
      <c r="C45" s="15"/>
    </row>
    <row r="46" spans="1:5" ht="12" customHeight="1">
      <c r="A46" s="3"/>
      <c r="B46" s="9" t="s">
        <v>46</v>
      </c>
      <c r="C46" s="27">
        <v>1000</v>
      </c>
      <c r="E46" s="1"/>
    </row>
    <row r="47" spans="1:5" ht="12" customHeight="1">
      <c r="A47" s="3"/>
      <c r="B47" s="9" t="s">
        <v>47</v>
      </c>
      <c r="C47" s="27">
        <f>319028</f>
        <v>319028</v>
      </c>
    </row>
    <row r="48" spans="1:5" ht="12" customHeight="1">
      <c r="A48" s="3"/>
      <c r="B48" s="9" t="s">
        <v>48</v>
      </c>
      <c r="C48" s="27">
        <v>8740</v>
      </c>
    </row>
    <row r="49" spans="1:3" ht="12" customHeight="1">
      <c r="A49" s="3"/>
      <c r="B49" s="9" t="s">
        <v>49</v>
      </c>
      <c r="C49" s="27">
        <v>7140</v>
      </c>
    </row>
    <row r="50" spans="1:3" ht="12" customHeight="1">
      <c r="A50" s="3"/>
      <c r="B50" s="9" t="s">
        <v>45</v>
      </c>
      <c r="C50" s="27">
        <v>23400</v>
      </c>
    </row>
    <row r="51" spans="1:3" ht="12" customHeight="1">
      <c r="A51" s="3"/>
      <c r="B51" s="9" t="s">
        <v>44</v>
      </c>
      <c r="C51" s="27">
        <f>6300+2125.97</f>
        <v>8425.9699999999993</v>
      </c>
    </row>
    <row r="52" spans="1:3" ht="24.75" customHeight="1">
      <c r="A52" s="3"/>
      <c r="B52" s="22" t="s">
        <v>30</v>
      </c>
      <c r="C52" s="15">
        <f>C13+C19+C21+C24-C23</f>
        <v>-79395.349999999919</v>
      </c>
    </row>
    <row r="53" spans="1:3" ht="26.25" customHeight="1">
      <c r="A53" s="3"/>
      <c r="B53" s="23" t="s">
        <v>31</v>
      </c>
      <c r="C53" s="15">
        <f>C22+C26-C29-C30-C32-C31-C33-C34-C35-C36-C37-C38-C39-C40-C41-C42-C43-C44-C46-C47-C48-C49-C50-C51</f>
        <v>-261159.2699999999</v>
      </c>
    </row>
    <row r="54" spans="1:3" ht="12" customHeight="1">
      <c r="A54" s="3"/>
      <c r="B54" s="24" t="s">
        <v>24</v>
      </c>
      <c r="C54" s="25"/>
    </row>
    <row r="55" spans="1:3" ht="12" customHeight="1">
      <c r="A55" s="3"/>
      <c r="B55" s="25" t="s">
        <v>29</v>
      </c>
      <c r="C55" s="25"/>
    </row>
    <row r="56" spans="1:3" ht="12" customHeight="1">
      <c r="A56" s="3"/>
      <c r="B56" s="24" t="s">
        <v>32</v>
      </c>
      <c r="C56" s="25"/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2016-04-01T06:36:41Z</dcterms:modified>
</cp:coreProperties>
</file>