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34" i="5" l="1"/>
  <c r="C33" i="5"/>
  <c r="C35" i="5"/>
  <c r="C32" i="5"/>
  <c r="C31" i="5"/>
  <c r="C30" i="5"/>
  <c r="C29" i="5"/>
  <c r="C28" i="5"/>
  <c r="C27" i="5"/>
  <c r="C26" i="5"/>
  <c r="C25" i="5"/>
  <c r="C24" i="5"/>
  <c r="C23" i="5"/>
  <c r="C22" i="5"/>
  <c r="C18" i="5"/>
  <c r="C17" i="5"/>
  <c r="C16" i="5"/>
  <c r="C40" i="5"/>
  <c r="C39" i="5"/>
  <c r="C38" i="5"/>
  <c r="C37" i="5"/>
  <c r="C12" i="5" l="1"/>
  <c r="C42" i="5" s="1"/>
  <c r="C19" i="5" l="1"/>
  <c r="C43" i="5" s="1"/>
  <c r="C47" i="5" l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<sst xmlns="http://schemas.openxmlformats.org/spreadsheetml/2006/main" count="46" uniqueCount="46">
  <si>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</si>
  <si>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</si>
  <si>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</si>
  <si>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</si>
  <si>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</si>
  <si>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</si>
  <si>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</si>
  <si>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</si>
  <si>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</si>
  <si>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01.08.2012г.</t>
  </si>
  <si>
    <t>1)        Адрес дома:    ул.Садово-Пушкарная, д.6</t>
  </si>
  <si>
    <t>4)Оказаны услуги  по начислению платы за отопление и подогрев воды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</si>
  <si>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</si>
  <si>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</si>
  <si>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</si>
  <si>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</si>
  <si>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</si>
  <si>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</si>
  <si>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</si>
  <si>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2)       Площадь дома 3139,9 кв.м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</si>
  <si>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</si>
  <si>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</si>
  <si>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</si>
  <si>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</si>
  <si>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</si>
  <si>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</si>
  <si>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</si>
  <si>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</si>
  <si>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</si>
  <si>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</si>
  <si>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</si>
  <si>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"Ростелеком",ООО"Нэт Бай Нэт Холдинг",ЗАО"Ресурс-Связь",ПАО"Вымпелком"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</si>
  <si>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</si>
  <si>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</si>
  <si>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</si>
  <si>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жилым домом в период с 01.01.2021г.по 31.12.2021г.</t>
  </si>
  <si>
    <t xml:space="preserve"> 4.1 Задолженность собственников и нанимателей по данной услуге на 01.01.2021г.</t>
  </si>
  <si>
    <t xml:space="preserve"> 4.4.Задолженность собственников и нанимателей по данной услуге на 01.01.2022г.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</si>
  <si>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</si>
  <si>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</si>
  <si>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</si>
  <si>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</si>
  <si>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Покраска инженерных труб, задвижек</t>
  </si>
  <si>
    <t>Ремонт окон в подъездах с заменой стекол, петель, ручек</t>
  </si>
  <si>
    <t>Ремонт электропроводки на доме</t>
  </si>
  <si>
    <t>Замена розлива, кранов на системе ЦО 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</si>
</sst>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topLeftCell="A8" workbookViewId="0">
      <selection activeCell="E19" sqref="E19"/>
    </sheetView>
  </sheetViews>
  <sheetFormatPr defaultRowHeight="12" customHeight="1" x14ac:dyDescent="0.25"/>
  <cols>
    <col min="1" max="1" width="1.42578125" customWidth="1"/>
    <col min="2" max="2" width="79.42578125" customWidth="1"/>
    <col min="3" max="3" width="12" customWidth="1"/>
    <col min="4" max="4" width="3.85546875" customWidth="1"/>
    <col min="5" max="5" width="9.5703125" bestFit="1" customWidth="1"/>
  </cols>
  <sheetData>
    <row r="1" spans="2:3" ht="12" customHeight="1" x14ac:dyDescent="0.25">
      <c r="B1" s="3" t="s">
        <v>0</v>
      </c>
    </row>
    <row r="2" spans="2:3" ht="12" customHeight="1" x14ac:dyDescent="0.25">
      <c r="B2" s="1" t="s">
        <v>2</v>
      </c>
    </row>
    <row r="3" spans="2:3" ht="12" customHeight="1" x14ac:dyDescent="0.25">
      <c r="B3" s="4" t="s">
        <v>35</v>
      </c>
    </row>
    <row r="4" spans="2:3" ht="12" customHeight="1" x14ac:dyDescent="0.25">
      <c r="B4" s="25" t="s">
        <v>10</v>
      </c>
      <c r="C4" s="5"/>
    </row>
    <row r="5" spans="2:3" ht="12" customHeight="1" x14ac:dyDescent="0.25">
      <c r="B5" s="25" t="s">
        <v>19</v>
      </c>
      <c r="C5" s="5"/>
    </row>
    <row r="6" spans="2:3" ht="12" customHeight="1" x14ac:dyDescent="0.25">
      <c r="B6" s="25" t="s">
        <v>9</v>
      </c>
      <c r="C6" s="5"/>
    </row>
    <row r="7" spans="2:3" ht="51.75" customHeight="1" x14ac:dyDescent="0.25">
      <c r="B7" s="35" t="s">
        <v>3</v>
      </c>
      <c r="C7" s="36"/>
    </row>
    <row r="8" spans="2:3" ht="12" customHeight="1" x14ac:dyDescent="0.25">
      <c r="B8" s="26" t="s">
        <v>11</v>
      </c>
      <c r="C8" s="5"/>
    </row>
    <row r="9" spans="2:3" ht="12.75" customHeight="1" x14ac:dyDescent="0.25">
      <c r="B9" s="25" t="s">
        <v>36</v>
      </c>
      <c r="C9" s="34">
        <v>-4948.46</v>
      </c>
    </row>
    <row r="10" spans="2:3" ht="12.75" customHeight="1" x14ac:dyDescent="0.25">
      <c r="B10" s="25" t="s">
        <v>4</v>
      </c>
      <c r="C10" s="17">
        <v>0</v>
      </c>
    </row>
    <row r="11" spans="2:3" ht="12.75" customHeight="1" x14ac:dyDescent="0.25">
      <c r="B11" s="25" t="s">
        <v>5</v>
      </c>
      <c r="C11" s="17">
        <v>4948.46</v>
      </c>
    </row>
    <row r="12" spans="2:3" ht="12.75" customHeight="1" x14ac:dyDescent="0.25">
      <c r="B12" s="25" t="s">
        <v>37</v>
      </c>
      <c r="C12" s="34">
        <f>C11-C10+C9</f>
        <v>0</v>
      </c>
    </row>
    <row r="13" spans="2:3" ht="27" customHeight="1" x14ac:dyDescent="0.25">
      <c r="B13" s="37" t="s">
        <v>28</v>
      </c>
      <c r="C13" s="38"/>
    </row>
    <row r="14" spans="2:3" ht="25.5" customHeight="1" x14ac:dyDescent="0.25">
      <c r="B14" s="28" t="s">
        <v>38</v>
      </c>
      <c r="C14" s="30">
        <v>-108919.93</v>
      </c>
    </row>
    <row r="15" spans="2:3" ht="12" customHeight="1" x14ac:dyDescent="0.25">
      <c r="B15" s="29" t="s">
        <v>39</v>
      </c>
      <c r="C15" s="30">
        <v>-86795.86</v>
      </c>
    </row>
    <row r="16" spans="2:3" ht="12" customHeight="1" x14ac:dyDescent="0.25">
      <c r="B16" s="29" t="s">
        <v>29</v>
      </c>
      <c r="C16" s="31">
        <f>417820.26</f>
        <v>417820.26</v>
      </c>
    </row>
    <row r="17" spans="2:5" ht="12" customHeight="1" x14ac:dyDescent="0.25">
      <c r="B17" s="29" t="s">
        <v>30</v>
      </c>
      <c r="C17" s="32">
        <f>475969.29</f>
        <v>475969.29</v>
      </c>
    </row>
    <row r="18" spans="2:5" ht="12" customHeight="1" x14ac:dyDescent="0.25">
      <c r="B18" s="29" t="s">
        <v>31</v>
      </c>
      <c r="C18" s="32">
        <f>17140.8</f>
        <v>17140.8</v>
      </c>
    </row>
    <row r="19" spans="2:5" ht="12" customHeight="1" x14ac:dyDescent="0.25">
      <c r="B19" s="29" t="s">
        <v>32</v>
      </c>
      <c r="C19" s="33">
        <f>C18+C17</f>
        <v>493110.08999999997</v>
      </c>
      <c r="E19" s="23"/>
    </row>
    <row r="20" spans="2:5" ht="25.5" customHeight="1" x14ac:dyDescent="0.25">
      <c r="B20" s="37" t="s">
        <v>33</v>
      </c>
      <c r="C20" s="38"/>
    </row>
    <row r="21" spans="2:5" ht="12" customHeight="1" x14ac:dyDescent="0.25">
      <c r="B21" s="12" t="s">
        <v>1</v>
      </c>
      <c r="C21" s="14"/>
    </row>
    <row r="22" spans="2:5" ht="12" customHeight="1" x14ac:dyDescent="0.25">
      <c r="B22" s="13" t="s">
        <v>13</v>
      </c>
      <c r="C22" s="15">
        <f>52679.73</f>
        <v>52679.73</v>
      </c>
      <c r="E22" s="23"/>
    </row>
    <row r="23" spans="2:5" ht="12" customHeight="1" x14ac:dyDescent="0.25">
      <c r="B23" s="16" t="s">
        <v>14</v>
      </c>
      <c r="C23" s="17">
        <f>2755.49</f>
        <v>2755.49</v>
      </c>
    </row>
    <row r="24" spans="2:5" ht="12" customHeight="1" x14ac:dyDescent="0.25">
      <c r="B24" s="16" t="s">
        <v>15</v>
      </c>
      <c r="C24" s="27">
        <f>5250.62</f>
        <v>5250.62</v>
      </c>
    </row>
    <row r="25" spans="2:5" ht="12" customHeight="1" x14ac:dyDescent="0.25">
      <c r="B25" s="16" t="s">
        <v>16</v>
      </c>
      <c r="C25" s="18">
        <f>3514.87</f>
        <v>3514.87</v>
      </c>
    </row>
    <row r="26" spans="2:5" ht="12" customHeight="1" x14ac:dyDescent="0.25">
      <c r="B26" s="16" t="s">
        <v>17</v>
      </c>
      <c r="C26" s="18">
        <f>1834+7500+5455.8+3061.5+1890+48000</f>
        <v>67741.3</v>
      </c>
    </row>
    <row r="27" spans="2:5" ht="12" customHeight="1" x14ac:dyDescent="0.25">
      <c r="B27" s="16" t="s">
        <v>18</v>
      </c>
      <c r="C27" s="19">
        <f>1403.14</f>
        <v>1403.14</v>
      </c>
    </row>
    <row r="28" spans="2:5" ht="12" customHeight="1" x14ac:dyDescent="0.25">
      <c r="B28" s="16" t="s">
        <v>20</v>
      </c>
      <c r="C28" s="18">
        <f>12148.8</f>
        <v>12148.8</v>
      </c>
    </row>
    <row r="29" spans="2:5" ht="12" customHeight="1" x14ac:dyDescent="0.25">
      <c r="B29" s="16" t="s">
        <v>21</v>
      </c>
      <c r="C29" s="18">
        <f>4863.96</f>
        <v>4863.96</v>
      </c>
    </row>
    <row r="30" spans="2:5" ht="12" customHeight="1" x14ac:dyDescent="0.25">
      <c r="B30" s="16" t="s">
        <v>22</v>
      </c>
      <c r="C30" s="18">
        <f>40951.86</f>
        <v>40951.86</v>
      </c>
    </row>
    <row r="31" spans="2:5" ht="12" customHeight="1" x14ac:dyDescent="0.25">
      <c r="B31" s="16" t="s">
        <v>23</v>
      </c>
      <c r="C31" s="19">
        <f>6505.15</f>
        <v>6505.15</v>
      </c>
    </row>
    <row r="32" spans="2:5" ht="12" customHeight="1" x14ac:dyDescent="0.25">
      <c r="B32" s="16" t="s">
        <v>24</v>
      </c>
      <c r="C32" s="18">
        <f>5808.83+14604.48+500</f>
        <v>20913.309999999998</v>
      </c>
    </row>
    <row r="33" spans="2:5" ht="12" customHeight="1" x14ac:dyDescent="0.25">
      <c r="B33" s="16" t="s">
        <v>25</v>
      </c>
      <c r="C33" s="18">
        <f>3113.83+33884.62+1452.66</f>
        <v>38451.110000000008</v>
      </c>
    </row>
    <row r="34" spans="2:5" ht="12" customHeight="1" x14ac:dyDescent="0.25">
      <c r="B34" s="16" t="s">
        <v>26</v>
      </c>
      <c r="C34" s="18">
        <f>5573.75+2293.44</f>
        <v>7867.1900000000005</v>
      </c>
    </row>
    <row r="35" spans="2:5" ht="12" customHeight="1" x14ac:dyDescent="0.25">
      <c r="B35" s="16" t="s">
        <v>27</v>
      </c>
      <c r="C35" s="18">
        <f>36850.36</f>
        <v>36850.36</v>
      </c>
    </row>
    <row r="36" spans="2:5" ht="28.5" customHeight="1" x14ac:dyDescent="0.25">
      <c r="B36" s="7" t="s">
        <v>34</v>
      </c>
      <c r="C36" s="8"/>
    </row>
    <row r="37" spans="2:5" ht="12" customHeight="1" x14ac:dyDescent="0.25">
      <c r="B37" s="16" t="s">
        <v>45</v>
      </c>
      <c r="C37" s="22">
        <f>28033</f>
        <v>28033</v>
      </c>
      <c r="E37" s="23"/>
    </row>
    <row r="38" spans="2:5" ht="12" customHeight="1" x14ac:dyDescent="0.25">
      <c r="B38" s="16" t="s">
        <v>42</v>
      </c>
      <c r="C38" s="22">
        <f>4008</f>
        <v>4008</v>
      </c>
      <c r="E38" s="2"/>
    </row>
    <row r="39" spans="2:5" ht="12" customHeight="1" x14ac:dyDescent="0.25">
      <c r="B39" s="16" t="s">
        <v>43</v>
      </c>
      <c r="C39" s="22">
        <f>5236+19013+4622</f>
        <v>28871</v>
      </c>
      <c r="E39" s="2"/>
    </row>
    <row r="40" spans="2:5" ht="12" customHeight="1" x14ac:dyDescent="0.25">
      <c r="B40" s="16" t="s">
        <v>44</v>
      </c>
      <c r="C40" s="22">
        <f>16612</f>
        <v>16612</v>
      </c>
      <c r="E40" s="2"/>
    </row>
    <row r="41" spans="2:5" ht="12" customHeight="1" x14ac:dyDescent="0.25">
      <c r="B41" s="21"/>
      <c r="C41" s="22"/>
      <c r="E41" s="2"/>
    </row>
    <row r="42" spans="2:5" ht="24.75" customHeight="1" x14ac:dyDescent="0.25">
      <c r="B42" s="9" t="s">
        <v>40</v>
      </c>
      <c r="C42" s="24">
        <f>C12+C14+C17-C16</f>
        <v>-50770.900000000023</v>
      </c>
      <c r="E42" s="23"/>
    </row>
    <row r="43" spans="2:5" ht="26.25" customHeight="1" x14ac:dyDescent="0.25">
      <c r="B43" s="10" t="s">
        <v>41</v>
      </c>
      <c r="C43" s="24">
        <f>C15+C19-C22-C23-C25-C24-C26-C27-C28-C29-C30-C31-C32-C33-C34-C35-C37-C38-C39-C40-C41</f>
        <v>26893.340000000011</v>
      </c>
    </row>
    <row r="44" spans="2:5" ht="12" customHeight="1" x14ac:dyDescent="0.25">
      <c r="B44" s="11" t="s">
        <v>6</v>
      </c>
      <c r="C44" s="6"/>
    </row>
    <row r="45" spans="2:5" ht="12" customHeight="1" x14ac:dyDescent="0.25">
      <c r="B45" s="6" t="s">
        <v>7</v>
      </c>
      <c r="C45" s="6"/>
    </row>
    <row r="46" spans="2:5" ht="12" customHeight="1" x14ac:dyDescent="0.25">
      <c r="B46" s="11" t="s">
        <v>8</v>
      </c>
      <c r="C46" s="6"/>
    </row>
    <row r="47" spans="2:5" ht="12" customHeight="1" x14ac:dyDescent="0.25">
      <c r="B47" s="20" t="s">
        <v>12</v>
      </c>
      <c r="C47" s="23">
        <f>C43+C12</f>
        <v>26893.340000000011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2022-02-28T09:35:41Z</dcterms:modified>
</cp:coreProperties>
</file>