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5" i="5"/>
  <c r="C34"/>
  <c r="C33"/>
  <c r="C32"/>
  <c r="C31"/>
  <c r="C30"/>
  <c r="C29"/>
  <c r="C28"/>
  <c r="C27"/>
  <c r="C26"/>
  <c r="C44" l="1"/>
  <c r="C43"/>
  <c r="C42"/>
  <c r="C41"/>
  <c r="C40"/>
  <c r="C39"/>
  <c r="C38"/>
  <c r="C37"/>
  <c r="C12" l="1"/>
  <c r="C45" s="1"/>
  <c r="C19" l="1"/>
  <c r="C46" s="1"/>
  <c r="C50" l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<sst xmlns="http://schemas.openxmlformats.org/spreadsheetml/2006/main" count="50" uniqueCount="50">
  <si>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</si>
  <si>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</si>
  <si>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</si>
  <si>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</si>
  <si>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</si>
  <si>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</si>
  <si>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</si>
  <si>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</si>
  <si>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</si>
  <si>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01.08.2012г.</t>
  </si>
  <si>
    <t>1)        Адрес дома:    ул.Садово-Пушкарная, д.6</t>
  </si>
  <si>
    <t>4)Оказаны услуги  по начислению платы за отопление и подогрев воды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</si>
  <si>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</si>
  <si>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</si>
  <si>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</si>
  <si>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</si>
  <si>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</si>
  <si>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</si>
  <si>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</si>
  <si>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2)       Площадь дома 3139,9 кв.м</t>
  </si>
  <si>
    <t>7) Аварийно-ремонтная служба ООО "АРС"</t>
  </si>
  <si>
    <t>Ремонт мусорного контейнера</t>
  </si>
  <si>
    <t>Ремонт задвижек т/подполье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</si>
  <si>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</si>
  <si>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</si>
  <si>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</si>
  <si>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</si>
  <si>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</si>
  <si>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</si>
  <si>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</si>
  <si>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</si>
  <si>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</si>
  <si>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</si>
  <si>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</si>
  <si>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</si>
  <si>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</si>
  <si>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</si>
  <si>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</si>
  <si>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"Ростелеком",ООО"Нэт Бай Нэт Холдинг",ЗАО"Ресурс-Связь",ПАО"Вымпелком"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</si>
  <si>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</si>
  <si>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</si>
  <si>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</si>
  <si>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</si>
  <si>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</si>
  <si>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Покраска элеваторного узла ЦО</t>
  </si>
  <si>
    <t>Замена розлива ЦО в техподполье</t>
  </si>
  <si>
    <t>Ремонт линейного щита, освещения площадок</t>
  </si>
  <si>
    <t>Замена кранов ГВС в подвале дома</t>
  </si>
  <si>
    <t>Замена участков канализацирнных труб, унитаза, кранов</t>
  </si>
  <si>
    <t>Благоустр.придомовой территории (вывоз спиленных деревьев, веток)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</si>
</sst>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0"/>
  <sheetViews>
    <sheetView tabSelected="1" workbookViewId="0">
      <selection activeCell="G13" sqref="G13"/>
    </sheetView>
  </sheetViews>
  <sheetFormatPr defaultRowHeight="12" customHeight="1"/>
  <cols>
    <col min="1" max="1" width="1.42578125" customWidth="1"/>
    <col min="2" max="2" width="79.42578125" customWidth="1"/>
    <col min="3" max="3" width="12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30</v>
      </c>
    </row>
    <row r="4" spans="2:3" ht="12" customHeight="1">
      <c r="B4" s="23" t="s">
        <v>10</v>
      </c>
      <c r="C4" s="4"/>
    </row>
    <row r="5" spans="2:3" ht="12" customHeight="1">
      <c r="B5" s="23" t="s">
        <v>19</v>
      </c>
      <c r="C5" s="4"/>
    </row>
    <row r="6" spans="2:3" ht="12" customHeight="1">
      <c r="B6" s="23" t="s">
        <v>9</v>
      </c>
      <c r="C6" s="4"/>
    </row>
    <row r="7" spans="2:3" ht="51.75" customHeight="1">
      <c r="B7" s="35" t="s">
        <v>3</v>
      </c>
      <c r="C7" s="36"/>
    </row>
    <row r="8" spans="2:3" ht="12" customHeight="1">
      <c r="B8" s="24" t="s">
        <v>11</v>
      </c>
      <c r="C8" s="4"/>
    </row>
    <row r="9" spans="2:3" ht="12.75" customHeight="1">
      <c r="B9" s="23" t="s">
        <v>31</v>
      </c>
      <c r="C9" s="34">
        <v>-25995.34</v>
      </c>
    </row>
    <row r="10" spans="2:3" ht="12.75" customHeight="1">
      <c r="B10" s="23" t="s">
        <v>4</v>
      </c>
      <c r="C10" s="16">
        <v>0</v>
      </c>
    </row>
    <row r="11" spans="2:3" ht="12.75" customHeight="1">
      <c r="B11" s="23" t="s">
        <v>5</v>
      </c>
      <c r="C11" s="16">
        <v>12395.16</v>
      </c>
    </row>
    <row r="12" spans="2:3" ht="12.75" customHeight="1">
      <c r="B12" s="23" t="s">
        <v>32</v>
      </c>
      <c r="C12" s="34">
        <f>C11-C10+C9</f>
        <v>-13600.18</v>
      </c>
    </row>
    <row r="13" spans="2:3" ht="27" customHeight="1">
      <c r="B13" s="37" t="s">
        <v>33</v>
      </c>
      <c r="C13" s="38"/>
    </row>
    <row r="14" spans="2:3" ht="25.5" customHeight="1">
      <c r="B14" s="27" t="s">
        <v>34</v>
      </c>
      <c r="C14" s="29">
        <v>-176051.28</v>
      </c>
    </row>
    <row r="15" spans="2:3" ht="12" customHeight="1">
      <c r="B15" s="28" t="s">
        <v>35</v>
      </c>
      <c r="C15" s="30">
        <v>-285111.65999999997</v>
      </c>
    </row>
    <row r="16" spans="2:3" ht="12" customHeight="1">
      <c r="B16" s="28" t="s">
        <v>36</v>
      </c>
      <c r="C16" s="31">
        <v>413915.28</v>
      </c>
    </row>
    <row r="17" spans="2:3" ht="12" customHeight="1">
      <c r="B17" s="28" t="s">
        <v>37</v>
      </c>
      <c r="C17" s="32">
        <v>389970.83</v>
      </c>
    </row>
    <row r="18" spans="2:3" ht="12" customHeight="1">
      <c r="B18" s="28" t="s">
        <v>38</v>
      </c>
      <c r="C18" s="32">
        <v>17188.39</v>
      </c>
    </row>
    <row r="19" spans="2:3" ht="12" customHeight="1">
      <c r="B19" s="28" t="s">
        <v>39</v>
      </c>
      <c r="C19" s="33">
        <f>C18+C17</f>
        <v>407159.22000000003</v>
      </c>
    </row>
    <row r="20" spans="2:3" ht="25.5" customHeight="1">
      <c r="B20" s="37" t="s">
        <v>40</v>
      </c>
      <c r="C20" s="38"/>
    </row>
    <row r="21" spans="2:3" ht="12" customHeight="1">
      <c r="B21" s="11" t="s">
        <v>1</v>
      </c>
      <c r="C21" s="13"/>
    </row>
    <row r="22" spans="2:3" ht="12" customHeight="1">
      <c r="B22" s="12" t="s">
        <v>13</v>
      </c>
      <c r="C22" s="14">
        <v>56487.57</v>
      </c>
    </row>
    <row r="23" spans="2:3" ht="12" customHeight="1">
      <c r="B23" s="15" t="s">
        <v>14</v>
      </c>
      <c r="C23" s="16">
        <v>2954.66</v>
      </c>
    </row>
    <row r="24" spans="2:3" ht="12" customHeight="1">
      <c r="B24" s="15" t="s">
        <v>15</v>
      </c>
      <c r="C24" s="25">
        <v>5630.14</v>
      </c>
    </row>
    <row r="25" spans="2:3" ht="12" customHeight="1">
      <c r="B25" s="15" t="s">
        <v>16</v>
      </c>
      <c r="C25" s="17">
        <v>3768.94</v>
      </c>
    </row>
    <row r="26" spans="2:3" ht="12" customHeight="1">
      <c r="B26" s="15" t="s">
        <v>17</v>
      </c>
      <c r="C26" s="17">
        <f>10911.6+5000+3000+2000+1866+580+48000</f>
        <v>71357.600000000006</v>
      </c>
    </row>
    <row r="27" spans="2:3" ht="12" customHeight="1">
      <c r="B27" s="15" t="s">
        <v>18</v>
      </c>
      <c r="C27" s="18">
        <f>1267.93</f>
        <v>1267.93</v>
      </c>
    </row>
    <row r="28" spans="2:3" ht="12" customHeight="1">
      <c r="B28" s="15" t="s">
        <v>20</v>
      </c>
      <c r="C28" s="17">
        <f>12148.8</f>
        <v>12148.8</v>
      </c>
    </row>
    <row r="29" spans="2:3" ht="12" customHeight="1">
      <c r="B29" s="15" t="s">
        <v>23</v>
      </c>
      <c r="C29" s="17">
        <f>4863.96</f>
        <v>4863.96</v>
      </c>
    </row>
    <row r="30" spans="2:3" ht="12" customHeight="1">
      <c r="B30" s="15" t="s">
        <v>24</v>
      </c>
      <c r="C30" s="25">
        <f>37046.88</f>
        <v>37046.879999999997</v>
      </c>
    </row>
    <row r="31" spans="2:3" ht="12" customHeight="1">
      <c r="B31" s="15" t="s">
        <v>25</v>
      </c>
      <c r="C31" s="26">
        <f>4402.59</f>
        <v>4402.59</v>
      </c>
    </row>
    <row r="32" spans="2:3" ht="12" customHeight="1">
      <c r="B32" s="15" t="s">
        <v>26</v>
      </c>
      <c r="C32" s="25">
        <f>6575.59+18785.94+860</f>
        <v>26221.53</v>
      </c>
    </row>
    <row r="33" spans="2:3" ht="12" customHeight="1">
      <c r="B33" s="15" t="s">
        <v>27</v>
      </c>
      <c r="C33" s="17">
        <f>2614.65+35286.07+1236.42</f>
        <v>39137.14</v>
      </c>
    </row>
    <row r="34" spans="2:3" ht="12" customHeight="1">
      <c r="B34" s="15" t="s">
        <v>28</v>
      </c>
      <c r="C34" s="17">
        <f>4497.2+1831</f>
        <v>6328.2</v>
      </c>
    </row>
    <row r="35" spans="2:3" ht="12" customHeight="1">
      <c r="B35" s="15" t="s">
        <v>29</v>
      </c>
      <c r="C35" s="25">
        <f>25697.29+11153.07</f>
        <v>36850.36</v>
      </c>
    </row>
    <row r="36" spans="2:3" ht="28.5" customHeight="1">
      <c r="B36" s="6" t="s">
        <v>41</v>
      </c>
      <c r="C36" s="7"/>
    </row>
    <row r="37" spans="2:3" ht="12" customHeight="1">
      <c r="B37" s="15" t="s">
        <v>49</v>
      </c>
      <c r="C37" s="20">
        <f>10000</f>
        <v>10000</v>
      </c>
    </row>
    <row r="38" spans="2:3" ht="12" customHeight="1">
      <c r="B38" s="15" t="s">
        <v>48</v>
      </c>
      <c r="C38" s="20">
        <f>9175+4099</f>
        <v>13274</v>
      </c>
    </row>
    <row r="39" spans="2:3" ht="12" customHeight="1">
      <c r="B39" s="15" t="s">
        <v>45</v>
      </c>
      <c r="C39" s="20">
        <f>24677+7803</f>
        <v>32480</v>
      </c>
    </row>
    <row r="40" spans="2:3" ht="12" customHeight="1">
      <c r="B40" s="15" t="s">
        <v>47</v>
      </c>
      <c r="C40" s="20">
        <f>6319</f>
        <v>6319</v>
      </c>
    </row>
    <row r="41" spans="2:3" ht="12" customHeight="1">
      <c r="B41" s="15" t="s">
        <v>44</v>
      </c>
      <c r="C41" s="20">
        <f>1944</f>
        <v>1944</v>
      </c>
    </row>
    <row r="42" spans="2:3" ht="12" customHeight="1">
      <c r="B42" s="15" t="s">
        <v>46</v>
      </c>
      <c r="C42" s="20">
        <f>2967.22</f>
        <v>2967.22</v>
      </c>
    </row>
    <row r="43" spans="2:3" ht="12" customHeight="1">
      <c r="B43" s="15" t="s">
        <v>22</v>
      </c>
      <c r="C43" s="20">
        <f>2101</f>
        <v>2101</v>
      </c>
    </row>
    <row r="44" spans="2:3" ht="12" customHeight="1">
      <c r="B44" s="15" t="s">
        <v>21</v>
      </c>
      <c r="C44" s="20">
        <f>2413</f>
        <v>2413</v>
      </c>
    </row>
    <row r="45" spans="2:3" ht="24.75" customHeight="1">
      <c r="B45" s="8" t="s">
        <v>42</v>
      </c>
      <c r="C45" s="22">
        <f>C12+C14+C17-C16</f>
        <v>-213595.91</v>
      </c>
    </row>
    <row r="46" spans="2:3" ht="26.25" customHeight="1">
      <c r="B46" s="9" t="s">
        <v>43</v>
      </c>
      <c r="C46" s="22">
        <f>C15+C19-C22-C23-C25-C24-C26-C27-C28-C29-C30-C31-C32-C33-C34-C35-C37-C38-C39-C40-C41-C42-C43-C44</f>
        <v>-257916.95999999993</v>
      </c>
    </row>
    <row r="47" spans="2:3" ht="12" customHeight="1">
      <c r="B47" s="10" t="s">
        <v>6</v>
      </c>
      <c r="C47" s="5"/>
    </row>
    <row r="48" spans="2:3" ht="12" customHeight="1">
      <c r="B48" s="5" t="s">
        <v>7</v>
      </c>
      <c r="C48" s="5"/>
    </row>
    <row r="49" spans="2:3" ht="12" customHeight="1">
      <c r="B49" s="10" t="s">
        <v>8</v>
      </c>
      <c r="C49" s="5"/>
    </row>
    <row r="50" spans="2:3" ht="12" customHeight="1">
      <c r="B50" s="19" t="s">
        <v>12</v>
      </c>
      <c r="C50" s="21">
        <f>C46+C12</f>
        <v>-271517.13999999996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2020-03-04T13:42:41Z</dcterms:modified>
</cp:coreProperties>
</file>