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5" i="5"/>
  <c r="C36"/>
  <c r="C37"/>
  <c r="C34"/>
  <c r="C30"/>
  <c r="C29"/>
  <c r="C28"/>
  <c r="C26"/>
  <c r="C25"/>
  <c r="C12" l="1"/>
  <c r="C42" s="1"/>
  <c r="C19" l="1"/>
  <c r="C43" l="1"/>
  <c r="C47" s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<sst xmlns="http://schemas.openxmlformats.org/spreadsheetml/2006/main" count="47" uniqueCount="47">
  <si>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</si>
  <si>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</si>
  <si>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</si>
  <si>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</si>
  <si>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</si>
  <si>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</si>
  <si>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</si>
  <si>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</si>
  <si>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</si>
  <si>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</si>
  <si>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</si>
  <si>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</si>
  <si>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</si>
  <si>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</si>
  <si>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</si>
  <si>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01.08.2012г.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</si>
  <si>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</si>
  <si>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</si>
  <si>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</si>
  <si>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</si>
  <si>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</si>
  <si>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1)        Адрес дома:    ул.Садово-Пушкарная, д.6</t>
  </si>
  <si>
    <t>4)Оказаны услуги  по начислению платы за отопление и подогрев воды</t>
  </si>
  <si>
    <t xml:space="preserve"> 5.5 Поступило от ПАО"МТС",ПАО "Ростелеком",ООО"Нэт Бай Нэт Холдинг",ЗАО"Ресурс-Связь",ПАО"Вымпелком"</t>
  </si>
  <si>
    <t>Всего задолженность по дому (выполненные работы + услуги)</t>
  </si>
  <si>
    <t>10) Ком.сбор МПП ВКХ Водоканал</t>
  </si>
  <si>
    <t>11) Захоронение ТБО ОПЭК</t>
  </si>
  <si>
    <t>жилым домом в период с 01.01.2017г.по 31.12.2017г.</t>
  </si>
  <si>
    <t xml:space="preserve"> 4.1 Задолженность собственников и нанимателей по данной услуге на 01.01.2017г.</t>
  </si>
  <si>
    <t xml:space="preserve"> 4.4.Задолженность собственников и нанимателей по данной услуге на 01.01.2018г.</t>
  </si>
  <si>
    <t xml:space="preserve"> 5.1.Задолженность собственников и нанимателей по данным услугам на 01.01.2017г. (КВИТАНЦИИ)</t>
  </si>
  <si>
    <t xml:space="preserve"> 5.2.Задолженность собственников и нанимателей за выполненные работы на 01.01.2017г.</t>
  </si>
  <si>
    <t>8)Общая задолженность  собственников и нанимателей по ЖКУ (квитанции) на 01.01.2018г.</t>
  </si>
  <si>
    <t>9)Общая задолженность  собственников и нанимателей многоквартирного дома за выполненные работы на 01.01.2018г.</t>
  </si>
  <si>
    <t>2)       Площадь дома 3140,6 кв.м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</si>
  <si>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</si>
  <si>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</si>
  <si>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</si>
  <si>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</si>
  <si>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</si>
  <si>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</si>
  <si>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</si>
  <si>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</si>
  <si>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</si>
  <si>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>Изготовление мусорных контейнеров мет.</t>
  </si>
  <si>
    <t>Благоустр.придомовой территории (распиловка и вывоз деревьев)(5шт.)</t>
  </si>
  <si>
    <t>Ремонт освещения с заменой светильников,выключателей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</si>
</sst>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topLeftCell="A28" workbookViewId="0">
      <selection activeCell="B49" sqref="B49"/>
    </sheetView>
  </sheetViews>
  <sheetFormatPr defaultRowHeight="12" customHeight="1"/>
  <cols>
    <col min="1" max="1" width="1.42578125" customWidth="1"/>
    <col min="2" max="2" width="79.42578125" customWidth="1"/>
    <col min="3" max="3" width="12" customWidth="1"/>
    <col min="4" max="4" width="3.8554687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27</v>
      </c>
    </row>
    <row r="4" spans="2:3" ht="12" customHeight="1">
      <c r="B4" s="31" t="s">
        <v>21</v>
      </c>
      <c r="C4" s="6"/>
    </row>
    <row r="5" spans="2:3" ht="12" customHeight="1">
      <c r="B5" s="31" t="s">
        <v>34</v>
      </c>
      <c r="C5" s="6"/>
    </row>
    <row r="6" spans="2:3" ht="12" customHeight="1">
      <c r="B6" s="31" t="s">
        <v>15</v>
      </c>
      <c r="C6" s="6"/>
    </row>
    <row r="7" spans="2:3" ht="51.75" customHeight="1">
      <c r="B7" s="36" t="s">
        <v>3</v>
      </c>
      <c r="C7" s="37"/>
    </row>
    <row r="8" spans="2:3" ht="12" customHeight="1">
      <c r="B8" s="32" t="s">
        <v>22</v>
      </c>
      <c r="C8" s="6"/>
    </row>
    <row r="9" spans="2:3" ht="12.75" customHeight="1">
      <c r="B9" s="31" t="s">
        <v>28</v>
      </c>
      <c r="C9" s="25">
        <v>-63563.040000000001</v>
      </c>
    </row>
    <row r="10" spans="2:3" ht="12.75" customHeight="1">
      <c r="B10" s="31" t="s">
        <v>4</v>
      </c>
      <c r="C10" s="19">
        <v>0</v>
      </c>
    </row>
    <row r="11" spans="2:3" ht="12.75" customHeight="1">
      <c r="B11" s="31" t="s">
        <v>5</v>
      </c>
      <c r="C11" s="19">
        <v>8835.16</v>
      </c>
    </row>
    <row r="12" spans="2:3" ht="12.75" customHeight="1">
      <c r="B12" s="31" t="s">
        <v>29</v>
      </c>
      <c r="C12" s="25">
        <f>C11-C10+C9</f>
        <v>-54727.880000000005</v>
      </c>
    </row>
    <row r="13" spans="2:3" ht="27" customHeight="1">
      <c r="B13" s="38" t="s">
        <v>6</v>
      </c>
      <c r="C13" s="39"/>
    </row>
    <row r="14" spans="2:3" ht="25.5" customHeight="1">
      <c r="B14" s="7" t="s">
        <v>30</v>
      </c>
      <c r="C14" s="27">
        <v>-31807.58</v>
      </c>
    </row>
    <row r="15" spans="2:3" ht="12" customHeight="1">
      <c r="B15" s="5" t="s">
        <v>31</v>
      </c>
      <c r="C15" s="28">
        <v>16182.28</v>
      </c>
    </row>
    <row r="16" spans="2:3" ht="12" customHeight="1">
      <c r="B16" s="5" t="s">
        <v>7</v>
      </c>
      <c r="C16" s="26">
        <v>436952.66</v>
      </c>
    </row>
    <row r="17" spans="2:5" ht="12" customHeight="1">
      <c r="B17" s="5" t="s">
        <v>8</v>
      </c>
      <c r="C17" s="29">
        <v>370263.32</v>
      </c>
    </row>
    <row r="18" spans="2:5" ht="12" customHeight="1">
      <c r="B18" s="5" t="s">
        <v>23</v>
      </c>
      <c r="C18" s="29">
        <v>15178.76</v>
      </c>
    </row>
    <row r="19" spans="2:5" ht="12" customHeight="1">
      <c r="B19" s="5" t="s">
        <v>9</v>
      </c>
      <c r="C19" s="30">
        <f>C18+C17</f>
        <v>385442.08</v>
      </c>
    </row>
    <row r="20" spans="2:5" ht="25.5" customHeight="1">
      <c r="B20" s="38" t="s">
        <v>10</v>
      </c>
      <c r="C20" s="39"/>
    </row>
    <row r="21" spans="2:5" ht="12" customHeight="1">
      <c r="B21" s="14" t="s">
        <v>1</v>
      </c>
      <c r="C21" s="16"/>
    </row>
    <row r="22" spans="2:5" ht="12" customHeight="1">
      <c r="B22" s="15" t="s">
        <v>35</v>
      </c>
      <c r="C22" s="17">
        <v>39285.89</v>
      </c>
      <c r="E22" s="2"/>
    </row>
    <row r="23" spans="2:5" ht="12" customHeight="1">
      <c r="B23" s="18" t="s">
        <v>36</v>
      </c>
      <c r="C23" s="33">
        <v>3877.92</v>
      </c>
    </row>
    <row r="24" spans="2:5" ht="12" customHeight="1">
      <c r="B24" s="18" t="s">
        <v>37</v>
      </c>
      <c r="C24" s="34">
        <v>6123.68</v>
      </c>
    </row>
    <row r="25" spans="2:5" ht="12" customHeight="1">
      <c r="B25" s="18" t="s">
        <v>38</v>
      </c>
      <c r="C25" s="20">
        <f>2183.05+4452.18</f>
        <v>6635.2300000000005</v>
      </c>
    </row>
    <row r="26" spans="2:5" ht="12" customHeight="1">
      <c r="B26" s="18" t="s">
        <v>39</v>
      </c>
      <c r="C26" s="34">
        <f>6304+2500+1674+32000+2160+11485.25</f>
        <v>56123.25</v>
      </c>
    </row>
    <row r="27" spans="2:5" ht="12" customHeight="1">
      <c r="B27" s="18" t="s">
        <v>40</v>
      </c>
      <c r="C27" s="21">
        <v>564.6</v>
      </c>
    </row>
    <row r="28" spans="2:5" ht="12" customHeight="1">
      <c r="B28" s="18" t="s">
        <v>41</v>
      </c>
      <c r="C28" s="20">
        <f>10377.1+8120.8</f>
        <v>18497.900000000001</v>
      </c>
    </row>
    <row r="29" spans="2:5" ht="12" customHeight="1">
      <c r="B29" s="18" t="s">
        <v>42</v>
      </c>
      <c r="C29" s="20">
        <f>24808.94</f>
        <v>24808.94</v>
      </c>
    </row>
    <row r="30" spans="2:5" ht="12" customHeight="1">
      <c r="B30" s="18" t="s">
        <v>43</v>
      </c>
      <c r="C30" s="34">
        <f>66501.08+4778.03+8526.42</f>
        <v>79805.53</v>
      </c>
    </row>
    <row r="31" spans="2:5" ht="12" customHeight="1">
      <c r="B31" s="18" t="s">
        <v>25</v>
      </c>
      <c r="C31" s="33">
        <v>1662.73</v>
      </c>
    </row>
    <row r="32" spans="2:5" ht="12" customHeight="1">
      <c r="B32" s="18" t="s">
        <v>26</v>
      </c>
      <c r="C32" s="34">
        <v>7701.49</v>
      </c>
    </row>
    <row r="33" spans="2:5" ht="12" customHeight="1">
      <c r="B33" s="18" t="s">
        <v>16</v>
      </c>
      <c r="C33" s="35">
        <v>5518.19</v>
      </c>
    </row>
    <row r="34" spans="2:5" ht="12" customHeight="1">
      <c r="B34" s="18" t="s">
        <v>17</v>
      </c>
      <c r="C34" s="34">
        <f>8121.34+23131.9</f>
        <v>31253.24</v>
      </c>
    </row>
    <row r="35" spans="2:5" ht="12" customHeight="1">
      <c r="B35" s="18" t="s">
        <v>18</v>
      </c>
      <c r="C35" s="34">
        <f>20115.53+2667.84+981.64</f>
        <v>23765.01</v>
      </c>
    </row>
    <row r="36" spans="2:5" ht="12" customHeight="1">
      <c r="B36" s="18" t="s">
        <v>19</v>
      </c>
      <c r="C36" s="34">
        <f>6055.99+1883.77</f>
        <v>7939.76</v>
      </c>
    </row>
    <row r="37" spans="2:5" ht="12" customHeight="1">
      <c r="B37" s="18" t="s">
        <v>20</v>
      </c>
      <c r="C37" s="34">
        <f>24919.57+9537.88</f>
        <v>34457.449999999997</v>
      </c>
    </row>
    <row r="38" spans="2:5" ht="28.5" customHeight="1">
      <c r="B38" s="9" t="s">
        <v>11</v>
      </c>
      <c r="C38" s="10"/>
    </row>
    <row r="39" spans="2:5" ht="12" customHeight="1">
      <c r="B39" s="18" t="s">
        <v>45</v>
      </c>
      <c r="C39" s="23">
        <v>10000</v>
      </c>
      <c r="E39" s="2"/>
    </row>
    <row r="40" spans="2:5" ht="12" customHeight="1">
      <c r="B40" s="18" t="s">
        <v>46</v>
      </c>
      <c r="C40" s="23">
        <v>1385.28</v>
      </c>
    </row>
    <row r="41" spans="2:5" ht="12" customHeight="1">
      <c r="B41" s="18" t="s">
        <v>44</v>
      </c>
      <c r="C41" s="23">
        <v>8000</v>
      </c>
    </row>
    <row r="42" spans="2:5" ht="24.75" customHeight="1">
      <c r="B42" s="11" t="s">
        <v>32</v>
      </c>
      <c r="C42" s="25">
        <f>C12+C14+C17-C16</f>
        <v>-153224.79999999999</v>
      </c>
    </row>
    <row r="43" spans="2:5" ht="26.25" customHeight="1">
      <c r="B43" s="12" t="s">
        <v>33</v>
      </c>
      <c r="C43" s="25">
        <f>C15+C19-C22-C23-C25-C24-C26-C27-C28-C29-C30-C31-C32-C33-C34-C35-C36-C37-C39-C40-C41</f>
        <v>34218.270000000077</v>
      </c>
    </row>
    <row r="44" spans="2:5" ht="12" customHeight="1">
      <c r="B44" s="13" t="s">
        <v>12</v>
      </c>
      <c r="C44" s="8"/>
    </row>
    <row r="45" spans="2:5" ht="12" customHeight="1">
      <c r="B45" s="8" t="s">
        <v>13</v>
      </c>
      <c r="C45" s="8"/>
    </row>
    <row r="46" spans="2:5" ht="12" customHeight="1">
      <c r="B46" s="13" t="s">
        <v>14</v>
      </c>
      <c r="C46" s="8"/>
    </row>
    <row r="47" spans="2:5" ht="12" customHeight="1">
      <c r="B47" s="22" t="s">
        <v>24</v>
      </c>
      <c r="C47" s="24">
        <f>C43+C12</f>
        <v>-20509.609999999928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2018-03-30T08:23:12Z</dcterms:modified>
</cp:coreProperties>
</file>