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22" i="5"/>
  <c r="C21"/>
  <c r="C42"/>
  <c r="C41"/>
  <c r="C40"/>
  <c r="C39"/>
  <c r="C34"/>
  <c r="C32"/>
  <c r="C31"/>
  <c r="C46"/>
  <c r="C45"/>
  <c r="C12" l="1"/>
  <c r="C17"/>
  <c r="C48" l="1"/>
  <c r="C24"/>
  <c r="C49" l="1"/>
  <c r="C53" s="1"/>
</calcChain>
</file>

<file path=xl/sharedStrings.xml><?xml version="1.0" encoding="utf-8"?>
<sst xmlns="http://schemas.openxmlformats.org/spreadsheetml/2006/main" count="52" uniqueCount="48">
  <si>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</si>
  <si>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</si>
  <si>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</si>
  <si>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</si>
  <si>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</si>
  <si>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</si>
  <si>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</si>
  <si>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</si>
  <si>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</si>
  <si>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</si>
  <si>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</si>
  <si>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</si>
  <si>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</si>
  <si>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</si>
  <si>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</si>
  <si>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</si>
  <si>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</si>
  <si>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</si>
  <si>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</si>
  <si>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</si>
  <si>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</si>
  <si>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</si>
  <si>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</si>
  <si>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01.08.2012г.</t>
  </si>
  <si>
    <t>6)  Санит.содерж.(убор.придомов.тер.,конт.площ….)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</si>
  <si>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</si>
  <si>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</si>
  <si>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</si>
  <si>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</si>
  <si>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</si>
  <si>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Проверка сопротивления изоляции проводов</t>
  </si>
  <si>
    <t>1)        Адрес дома:    ул.Садово-Пушкарная, д.6</t>
  </si>
  <si>
    <t>4)Оказаны услуги  по начислению платы за отопление и подогрев воды</t>
  </si>
  <si>
    <t xml:space="preserve"> 5.5 Поступило от ПАО"МТС",ПАО "Ростелеком",ООО"Нэт Бай Нэт Холдинг",ЗАО"Ресурс-Связь",ПАО"Вымпелком"</t>
  </si>
  <si>
    <t>Всего задолженность по дому (выполненные работы + услуги)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</si>
  <si>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</si>
  <si>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</si>
  <si>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>2)       Площадь дома 3142,1 кв.м</t>
  </si>
  <si>
    <t xml:space="preserve"> 4.4.Задолженность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</si>
  <si>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</si>
  <si>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</si>
  <si>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</si>
  <si>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</si>
  <si>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</si>
  <si>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</si>
  <si>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</si>
  <si>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Установка радиаторов отопления, ремонт оконных проемов на лестничн.клетках(правое крыло)</t>
  </si>
  <si>
    <t xml:space="preserve">Ремонт и остекленение оконного переплета поликарбонатом на лестничных клетках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</si>
</sst>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3"/>
  <sheetViews>
    <sheetView tabSelected="1" workbookViewId="0">
      <selection activeCell="E27" sqref="E27"/>
    </sheetView>
  </sheetViews>
  <sheetFormatPr defaultRowHeight="12" customHeight="1"/>
  <cols>
    <col min="1" max="1" width="1.42578125" customWidth="1"/>
    <col min="2" max="2" width="79.42578125" customWidth="1"/>
    <col min="3" max="3" width="12" customWidth="1"/>
    <col min="4" max="4" width="3.8554687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9</v>
      </c>
    </row>
    <row r="3" spans="2:3" ht="12" customHeight="1">
      <c r="B3" s="4" t="s">
        <v>35</v>
      </c>
    </row>
    <row r="4" spans="2:3" ht="12" customHeight="1">
      <c r="B4" s="5" t="s">
        <v>31</v>
      </c>
      <c r="C4" s="6"/>
    </row>
    <row r="5" spans="2:3" ht="12" customHeight="1">
      <c r="B5" s="5" t="s">
        <v>37</v>
      </c>
      <c r="C5" s="6"/>
    </row>
    <row r="6" spans="2:3" ht="12" customHeight="1">
      <c r="B6" s="5" t="s">
        <v>23</v>
      </c>
      <c r="C6" s="6"/>
    </row>
    <row r="7" spans="2:3" ht="51.75" customHeight="1">
      <c r="B7" s="34" t="s">
        <v>10</v>
      </c>
      <c r="C7" s="35"/>
    </row>
    <row r="8" spans="2:3" ht="12.75" customHeight="1">
      <c r="B8" s="7" t="s">
        <v>32</v>
      </c>
      <c r="C8" s="6"/>
    </row>
    <row r="9" spans="2:3" ht="12.75" customHeight="1">
      <c r="B9" s="5" t="s">
        <v>36</v>
      </c>
      <c r="C9" s="28">
        <v>-100481.56</v>
      </c>
    </row>
    <row r="10" spans="2:3" ht="12.75" customHeight="1">
      <c r="B10" s="5" t="s">
        <v>12</v>
      </c>
      <c r="C10" s="20">
        <v>785980.38</v>
      </c>
    </row>
    <row r="11" spans="2:3" ht="12.75" customHeight="1">
      <c r="B11" s="5" t="s">
        <v>13</v>
      </c>
      <c r="C11" s="20">
        <v>822898.9</v>
      </c>
    </row>
    <row r="12" spans="2:3" ht="12.75" customHeight="1">
      <c r="B12" s="5" t="s">
        <v>38</v>
      </c>
      <c r="C12" s="28">
        <f>C11-C10+C9</f>
        <v>-63563.039999999979</v>
      </c>
    </row>
    <row r="13" spans="2:3" ht="12" customHeight="1">
      <c r="B13" s="7" t="s">
        <v>11</v>
      </c>
      <c r="C13" s="6"/>
    </row>
    <row r="14" spans="2:3" ht="12" customHeight="1">
      <c r="B14" s="5" t="s">
        <v>36</v>
      </c>
      <c r="C14" s="28">
        <v>-16994.55</v>
      </c>
    </row>
    <row r="15" spans="2:3" ht="12" customHeight="1">
      <c r="B15" s="5" t="s">
        <v>12</v>
      </c>
      <c r="C15" s="20">
        <v>142582.9</v>
      </c>
    </row>
    <row r="16" spans="2:3" ht="12" customHeight="1">
      <c r="B16" s="5" t="s">
        <v>13</v>
      </c>
      <c r="C16" s="20">
        <v>150185.10999999999</v>
      </c>
    </row>
    <row r="17" spans="2:5" ht="12" customHeight="1">
      <c r="B17" s="5" t="s">
        <v>38</v>
      </c>
      <c r="C17" s="28">
        <f>C16-C15+C14</f>
        <v>-9392.3400000000074</v>
      </c>
    </row>
    <row r="18" spans="2:5" ht="27" customHeight="1">
      <c r="B18" s="36" t="s">
        <v>14</v>
      </c>
      <c r="C18" s="37"/>
    </row>
    <row r="19" spans="2:5" ht="25.5" customHeight="1">
      <c r="B19" s="8" t="s">
        <v>39</v>
      </c>
      <c r="C19" s="30">
        <v>-25956.18</v>
      </c>
    </row>
    <row r="20" spans="2:5" ht="12" customHeight="1">
      <c r="B20" s="5" t="s">
        <v>40</v>
      </c>
      <c r="C20" s="31">
        <v>-17352.47</v>
      </c>
    </row>
    <row r="21" spans="2:5" ht="12" customHeight="1">
      <c r="B21" s="5" t="s">
        <v>15</v>
      </c>
      <c r="C21" s="29">
        <f>201402.26-8632.29+55300.88</f>
        <v>248070.85</v>
      </c>
    </row>
    <row r="22" spans="2:5" ht="12" customHeight="1">
      <c r="B22" s="5" t="s">
        <v>16</v>
      </c>
      <c r="C22" s="32">
        <f>195722.83+55888.96</f>
        <v>251611.78999999998</v>
      </c>
    </row>
    <row r="23" spans="2:5" ht="12" customHeight="1">
      <c r="B23" s="5" t="s">
        <v>33</v>
      </c>
      <c r="C23" s="32">
        <v>17632.66</v>
      </c>
    </row>
    <row r="24" spans="2:5" ht="12" customHeight="1">
      <c r="B24" s="5" t="s">
        <v>17</v>
      </c>
      <c r="C24" s="33">
        <f>C23+C22</f>
        <v>269244.44999999995</v>
      </c>
    </row>
    <row r="25" spans="2:5" ht="25.5" customHeight="1">
      <c r="B25" s="36" t="s">
        <v>18</v>
      </c>
      <c r="C25" s="37"/>
    </row>
    <row r="26" spans="2:5" ht="12" customHeight="1">
      <c r="B26" s="15" t="s">
        <v>1</v>
      </c>
      <c r="C26" s="17"/>
    </row>
    <row r="27" spans="2:5" ht="12" customHeight="1">
      <c r="B27" s="16" t="s">
        <v>2</v>
      </c>
      <c r="C27" s="18">
        <v>17137.96</v>
      </c>
      <c r="E27" s="2"/>
    </row>
    <row r="28" spans="2:5" ht="12" customHeight="1">
      <c r="B28" s="19" t="s">
        <v>3</v>
      </c>
      <c r="C28" s="21">
        <v>2770.52</v>
      </c>
    </row>
    <row r="29" spans="2:5" ht="12" customHeight="1">
      <c r="B29" s="19" t="s">
        <v>4</v>
      </c>
      <c r="C29" s="22">
        <v>1010.94</v>
      </c>
    </row>
    <row r="30" spans="2:5" ht="12" customHeight="1">
      <c r="B30" s="19" t="s">
        <v>5</v>
      </c>
      <c r="C30" s="23">
        <v>3273.26</v>
      </c>
    </row>
    <row r="31" spans="2:5" ht="12" customHeight="1">
      <c r="B31" s="19" t="s">
        <v>6</v>
      </c>
      <c r="C31" s="22">
        <f>1948.87+1827.12</f>
        <v>3775.99</v>
      </c>
    </row>
    <row r="32" spans="2:5" ht="12" customHeight="1">
      <c r="B32" s="19" t="s">
        <v>24</v>
      </c>
      <c r="C32" s="24">
        <f>17802+32000</f>
        <v>49802</v>
      </c>
    </row>
    <row r="33" spans="2:5" ht="12" customHeight="1">
      <c r="B33" s="19" t="s">
        <v>7</v>
      </c>
      <c r="C33" s="23">
        <v>255.7</v>
      </c>
    </row>
    <row r="34" spans="2:5" ht="12" customHeight="1">
      <c r="B34" s="19" t="s">
        <v>8</v>
      </c>
      <c r="C34" s="23">
        <f>5315.1+1085.16</f>
        <v>6400.26</v>
      </c>
    </row>
    <row r="35" spans="2:5" ht="12" customHeight="1">
      <c r="B35" s="19" t="s">
        <v>43</v>
      </c>
      <c r="C35" s="22">
        <v>17563.259999999998</v>
      </c>
    </row>
    <row r="36" spans="2:5" ht="12" customHeight="1">
      <c r="B36" s="19" t="s">
        <v>44</v>
      </c>
      <c r="C36" s="20">
        <v>958.67</v>
      </c>
    </row>
    <row r="37" spans="2:5" ht="12" customHeight="1">
      <c r="B37" s="19" t="s">
        <v>45</v>
      </c>
      <c r="C37" s="23">
        <v>4641.01</v>
      </c>
    </row>
    <row r="38" spans="2:5" ht="12" customHeight="1">
      <c r="B38" s="19" t="s">
        <v>25</v>
      </c>
      <c r="C38" s="24">
        <v>7207.46</v>
      </c>
    </row>
    <row r="39" spans="2:5" ht="12" customHeight="1">
      <c r="B39" s="19" t="s">
        <v>26</v>
      </c>
      <c r="C39" s="23">
        <f>5152.54+742.94+14382.75+160</f>
        <v>20438.23</v>
      </c>
    </row>
    <row r="40" spans="2:5" ht="12" customHeight="1">
      <c r="B40" s="19" t="s">
        <v>27</v>
      </c>
      <c r="C40" s="23">
        <f>11213.33+11939.2+553.01</f>
        <v>23705.539999999997</v>
      </c>
    </row>
    <row r="41" spans="2:5" ht="12" customHeight="1">
      <c r="B41" s="19" t="s">
        <v>28</v>
      </c>
      <c r="C41" s="23">
        <f>24544.94-13288.58+538.25</f>
        <v>11794.609999999999</v>
      </c>
    </row>
    <row r="42" spans="2:5" ht="12" customHeight="1">
      <c r="B42" s="19" t="s">
        <v>29</v>
      </c>
      <c r="C42" s="23">
        <f>23125.82+7541.03</f>
        <v>30666.85</v>
      </c>
    </row>
    <row r="43" spans="2:5" ht="28.5" customHeight="1">
      <c r="B43" s="10" t="s">
        <v>19</v>
      </c>
      <c r="C43" s="11"/>
    </row>
    <row r="44" spans="2:5" ht="12" customHeight="1">
      <c r="B44" s="19" t="s">
        <v>30</v>
      </c>
      <c r="C44" s="23">
        <v>1000</v>
      </c>
      <c r="E44" s="2"/>
    </row>
    <row r="45" spans="2:5" ht="12" customHeight="1">
      <c r="B45" s="19" t="s">
        <v>47</v>
      </c>
      <c r="C45" s="23">
        <f>1200+4989.6</f>
        <v>6189.6</v>
      </c>
    </row>
    <row r="46" spans="2:5" ht="12" customHeight="1">
      <c r="B46" s="19" t="s">
        <v>46</v>
      </c>
      <c r="C46" s="23">
        <f>15300+2425.5</f>
        <v>17725.5</v>
      </c>
    </row>
    <row r="47" spans="2:5" ht="12" customHeight="1">
      <c r="B47" s="19"/>
      <c r="C47" s="25"/>
    </row>
    <row r="48" spans="2:5" ht="24.75" customHeight="1">
      <c r="B48" s="12" t="s">
        <v>41</v>
      </c>
      <c r="C48" s="28">
        <f>C12+C17+C19+C22-C21</f>
        <v>-95370.620000000024</v>
      </c>
    </row>
    <row r="49" spans="2:3" ht="26.25" customHeight="1">
      <c r="B49" s="13" t="s">
        <v>42</v>
      </c>
      <c r="C49" s="28">
        <f>C20+C24-C27-C28-C30-C29-C31-C32-C33-C34-C35-C36-C37-C38-C39-C40-C41-C42-C44-C45-C46-C47</f>
        <v>25574.619999999937</v>
      </c>
    </row>
    <row r="50" spans="2:3" ht="12" customHeight="1">
      <c r="B50" s="14" t="s">
        <v>20</v>
      </c>
      <c r="C50" s="9"/>
    </row>
    <row r="51" spans="2:3" ht="12" customHeight="1">
      <c r="B51" s="9" t="s">
        <v>21</v>
      </c>
      <c r="C51" s="9"/>
    </row>
    <row r="52" spans="2:3" ht="12" customHeight="1">
      <c r="B52" s="14" t="s">
        <v>22</v>
      </c>
      <c r="C52" s="9"/>
    </row>
    <row r="53" spans="2:3" ht="12" customHeight="1">
      <c r="B53" s="26" t="s">
        <v>34</v>
      </c>
      <c r="C53" s="27">
        <f>C49+C12+C17</f>
        <v>-47380.760000000053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2017-04-03T08:10:25Z</dcterms:modified>
</cp:coreProperties>
</file>