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54" i="5"/>
  <c r="C49"/>
  <c r="C48"/>
  <c r="C45"/>
  <c r="C19" l="1"/>
  <c r="C53" s="1"/>
  <c r="C22"/>
  <c r="C21"/>
  <c r="C42"/>
  <c r="C41"/>
  <c r="C40"/>
  <c r="C39"/>
  <c r="C38"/>
  <c r="C33"/>
  <c r="C29"/>
  <c r="C12"/>
  <c r="C17"/>
  <c r="C24" l="1"/>
</calcChain>
</file>

<file path=xl/sharedStrings.xml><?xml version="1.0" encoding="utf-8"?>
<sst xmlns="http://schemas.openxmlformats.org/spreadsheetml/2006/main" count="57" uniqueCount="53">
  <si>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</si>
  <si>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</si>
  <si>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</si>
  <si>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</si>
  <si>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</si>
  <si>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</si>
  <si>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</si>
  <si>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</si>
  <si>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</si>
  <si>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</si>
  <si>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</si>
  <si>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</si>
  <si>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</si>
  <si>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</si>
  <si>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</si>
  <si>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</si>
  <si>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</si>
  <si>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</si>
  <si>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</si>
  <si>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</si>
  <si>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</si>
  <si>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</si>
  <si>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</si>
  <si>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</si>
  <si>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</si>
  <si>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</si>
  <si>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</si>
  <si>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</si>
  <si>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</si>
  <si>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</si>
  <si>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</si>
  <si>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</si>
  <si>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3)       Дата принятия в управление:    01.08.2012г.</t>
  </si>
  <si>
    <t>2)       Площадь дома 3142,0 кв.м</t>
  </si>
  <si>
    <t>6)  Санит.содерж.(убор.придомов.тер.,конт.площ….)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</si>
  <si>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</si>
  <si>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</si>
  <si>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</si>
  <si>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</si>
  <si>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</si>
  <si>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Проверка сопротивления изоляции проводов</t>
  </si>
  <si>
    <t>Монтаж и наладка тепловычисл.ООО "Растр-Сервис"</t>
  </si>
  <si>
    <t>Промывка канализ.сети,настр.и госповерка В/сч.МПП ВКХ Водоканал</t>
  </si>
  <si>
    <t>Вывоз и распиловка деревьев</t>
  </si>
  <si>
    <t>Монтаж счетчика ГВС</t>
  </si>
  <si>
    <t>Ремонт пособн.пом.,межплит.швы кровли</t>
  </si>
  <si>
    <t>1)        Адрес дома:    ул.Садово-Пушкарная, д.6</t>
  </si>
  <si>
    <t xml:space="preserve"> 4.4.Задолженность собственников и нанимателей по данной услуге на 01.01.2016г.</t>
  </si>
  <si>
    <t>4)Оказаны услуги  по начислению платы за отопление и подогрев воды</t>
  </si>
  <si>
    <t xml:space="preserve"> 5.5 Поступило от ПАО"МТС",ПАО "Ростелеком",ООО"Нэт Бай Нэт Холдинг",ЗАО"Ресурс-Связь",ПАО"Вымпелком"</t>
  </si>
  <si>
    <t>Изготовление и установка дверей</t>
  </si>
  <si>
    <t>Благоустройство придомовой территории</t>
  </si>
  <si>
    <t>Откачка насосом канализац.стоков,вывоз строит.и хоз мусора(бомбоуб.)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</si>
</sst>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6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7"/>
  <sheetViews>
    <sheetView tabSelected="1" topLeftCell="A28" workbookViewId="0">
      <selection activeCell="E27" sqref="E27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13</v>
      </c>
    </row>
    <row r="3" spans="2:3" ht="12" customHeight="1">
      <c r="B3" s="4" t="s">
        <v>12</v>
      </c>
    </row>
    <row r="4" spans="2:3" ht="12" customHeight="1">
      <c r="B4" s="5" t="s">
        <v>46</v>
      </c>
      <c r="C4" s="6"/>
    </row>
    <row r="5" spans="2:3" ht="12" customHeight="1">
      <c r="B5" s="5" t="s">
        <v>33</v>
      </c>
      <c r="C5" s="6"/>
    </row>
    <row r="6" spans="2:3" ht="12" customHeight="1">
      <c r="B6" s="5" t="s">
        <v>32</v>
      </c>
      <c r="C6" s="6"/>
    </row>
    <row r="7" spans="2:3" ht="51.75" customHeight="1">
      <c r="B7" s="30" t="s">
        <v>14</v>
      </c>
      <c r="C7" s="31"/>
    </row>
    <row r="8" spans="2:3" ht="12.75" customHeight="1">
      <c r="B8" s="7" t="s">
        <v>48</v>
      </c>
      <c r="C8" s="6"/>
    </row>
    <row r="9" spans="2:3" ht="12.75" customHeight="1">
      <c r="B9" s="5" t="s">
        <v>25</v>
      </c>
      <c r="C9" s="12">
        <v>-72491.39</v>
      </c>
    </row>
    <row r="10" spans="2:3" ht="12.75" customHeight="1">
      <c r="B10" s="5" t="s">
        <v>16</v>
      </c>
      <c r="C10" s="6">
        <v>1180904.83</v>
      </c>
    </row>
    <row r="11" spans="2:3" ht="12.75" customHeight="1">
      <c r="B11" s="5" t="s">
        <v>17</v>
      </c>
      <c r="C11" s="6">
        <v>1152914.6599999999</v>
      </c>
    </row>
    <row r="12" spans="2:3" ht="12.75" customHeight="1">
      <c r="B12" s="5" t="s">
        <v>47</v>
      </c>
      <c r="C12" s="12">
        <f>C11-C10+C9</f>
        <v>-100481.56000000016</v>
      </c>
    </row>
    <row r="13" spans="2:3" ht="12" customHeight="1">
      <c r="B13" s="7" t="s">
        <v>15</v>
      </c>
      <c r="C13" s="6"/>
    </row>
    <row r="14" spans="2:3" ht="12" customHeight="1">
      <c r="B14" s="5" t="s">
        <v>25</v>
      </c>
      <c r="C14" s="12">
        <v>-14436.34</v>
      </c>
    </row>
    <row r="15" spans="2:3" ht="12" customHeight="1">
      <c r="B15" s="5" t="s">
        <v>16</v>
      </c>
      <c r="C15" s="10">
        <v>275771.09999999998</v>
      </c>
    </row>
    <row r="16" spans="2:3" ht="12" customHeight="1">
      <c r="B16" s="5" t="s">
        <v>17</v>
      </c>
      <c r="C16" s="6">
        <v>273212.89</v>
      </c>
    </row>
    <row r="17" spans="2:5" ht="12" customHeight="1">
      <c r="B17" s="5" t="s">
        <v>47</v>
      </c>
      <c r="C17" s="12">
        <f>C16-C15+C14</f>
        <v>-16994.549999999963</v>
      </c>
    </row>
    <row r="18" spans="2:5" ht="27" customHeight="1">
      <c r="B18" s="32" t="s">
        <v>18</v>
      </c>
      <c r="C18" s="33"/>
    </row>
    <row r="19" spans="2:5" ht="25.5" customHeight="1">
      <c r="B19" s="8" t="s">
        <v>26</v>
      </c>
      <c r="C19" s="29">
        <f>-106095.79-C9-C14</f>
        <v>-19168.059999999994</v>
      </c>
    </row>
    <row r="20" spans="2:5" ht="12" customHeight="1">
      <c r="B20" s="5" t="s">
        <v>27</v>
      </c>
      <c r="C20" s="16">
        <v>21748.09</v>
      </c>
    </row>
    <row r="21" spans="2:5" ht="12" customHeight="1">
      <c r="B21" s="5" t="s">
        <v>19</v>
      </c>
      <c r="C21" s="10">
        <f>305803.04-10784.6+82949.01</f>
        <v>377967.45</v>
      </c>
    </row>
    <row r="22" spans="2:5" ht="12" customHeight="1">
      <c r="B22" s="5" t="s">
        <v>20</v>
      </c>
      <c r="C22" s="28">
        <f>289689.29+81490.04</f>
        <v>371179.32999999996</v>
      </c>
    </row>
    <row r="23" spans="2:5" ht="12" customHeight="1">
      <c r="B23" s="5" t="s">
        <v>49</v>
      </c>
      <c r="C23" s="28">
        <v>25584.5</v>
      </c>
    </row>
    <row r="24" spans="2:5" ht="12" customHeight="1">
      <c r="B24" s="5" t="s">
        <v>21</v>
      </c>
      <c r="C24" s="17">
        <f>C23+C22</f>
        <v>396763.82999999996</v>
      </c>
    </row>
    <row r="25" spans="2:5" ht="25.5" customHeight="1">
      <c r="B25" s="32" t="s">
        <v>22</v>
      </c>
      <c r="C25" s="33"/>
    </row>
    <row r="26" spans="2:5" ht="12" customHeight="1">
      <c r="B26" s="18" t="s">
        <v>1</v>
      </c>
      <c r="C26" s="20"/>
    </row>
    <row r="27" spans="2:5" ht="12" customHeight="1">
      <c r="B27" s="19" t="s">
        <v>2</v>
      </c>
      <c r="C27" s="21">
        <v>80705.649999999994</v>
      </c>
      <c r="E27" s="2"/>
    </row>
    <row r="28" spans="2:5" ht="12" customHeight="1">
      <c r="B28" s="22" t="s">
        <v>3</v>
      </c>
      <c r="C28" s="24">
        <v>6032.66</v>
      </c>
    </row>
    <row r="29" spans="2:5" ht="12" customHeight="1">
      <c r="B29" s="22" t="s">
        <v>4</v>
      </c>
      <c r="C29" s="25">
        <f>3340.92</f>
        <v>3340.92</v>
      </c>
    </row>
    <row r="30" spans="2:5" ht="12" customHeight="1">
      <c r="B30" s="22" t="s">
        <v>5</v>
      </c>
      <c r="C30" s="26">
        <v>7540.82</v>
      </c>
    </row>
    <row r="31" spans="2:5" ht="12" customHeight="1">
      <c r="B31" s="22" t="s">
        <v>6</v>
      </c>
      <c r="C31" s="25">
        <v>2067.11</v>
      </c>
    </row>
    <row r="32" spans="2:5" ht="12" customHeight="1">
      <c r="B32" s="22" t="s">
        <v>34</v>
      </c>
      <c r="C32" s="27">
        <v>42570</v>
      </c>
    </row>
    <row r="33" spans="2:5" ht="12" customHeight="1">
      <c r="B33" s="22" t="s">
        <v>7</v>
      </c>
      <c r="C33" s="26">
        <f>1879.64+290.87</f>
        <v>2170.5100000000002</v>
      </c>
    </row>
    <row r="34" spans="2:5" ht="12" customHeight="1">
      <c r="B34" s="22" t="s">
        <v>8</v>
      </c>
      <c r="C34" s="26">
        <v>9111.6</v>
      </c>
    </row>
    <row r="35" spans="2:5" ht="12" customHeight="1">
      <c r="B35" s="22" t="s">
        <v>9</v>
      </c>
      <c r="C35" s="25">
        <v>30298.74</v>
      </c>
    </row>
    <row r="36" spans="2:5" ht="12" customHeight="1">
      <c r="B36" s="22" t="s">
        <v>10</v>
      </c>
      <c r="C36" s="23">
        <v>1281.3</v>
      </c>
    </row>
    <row r="37" spans="2:5" ht="12" customHeight="1">
      <c r="B37" s="22" t="s">
        <v>11</v>
      </c>
      <c r="C37" s="26">
        <v>2945.56</v>
      </c>
    </row>
    <row r="38" spans="2:5" ht="12" customHeight="1">
      <c r="B38" s="22" t="s">
        <v>35</v>
      </c>
      <c r="C38" s="27">
        <f>8750.7-290.87</f>
        <v>8459.83</v>
      </c>
    </row>
    <row r="39" spans="2:5" ht="12" customHeight="1">
      <c r="B39" s="22" t="s">
        <v>36</v>
      </c>
      <c r="C39" s="26">
        <f>14858.88+8798.1</f>
        <v>23656.98</v>
      </c>
    </row>
    <row r="40" spans="2:5" ht="12" customHeight="1">
      <c r="B40" s="22" t="s">
        <v>37</v>
      </c>
      <c r="C40" s="26">
        <f>18259.78+17516.94+829.49</f>
        <v>36606.21</v>
      </c>
    </row>
    <row r="41" spans="2:5" ht="12" customHeight="1">
      <c r="B41" s="22" t="s">
        <v>38</v>
      </c>
      <c r="C41" s="26">
        <f>42895.42-27966+2037.25</f>
        <v>16966.669999999998</v>
      </c>
    </row>
    <row r="42" spans="2:5" ht="12" customHeight="1">
      <c r="B42" s="22" t="s">
        <v>39</v>
      </c>
      <c r="C42" s="26">
        <f>24130.62+7917.86</f>
        <v>32048.48</v>
      </c>
    </row>
    <row r="43" spans="2:5" ht="28.5" customHeight="1">
      <c r="B43" s="11" t="s">
        <v>23</v>
      </c>
      <c r="C43" s="12"/>
    </row>
    <row r="44" spans="2:5" ht="12" customHeight="1">
      <c r="B44" s="22" t="s">
        <v>40</v>
      </c>
      <c r="C44" s="28">
        <v>1000</v>
      </c>
      <c r="E44" s="2"/>
    </row>
    <row r="45" spans="2:5" ht="12" customHeight="1">
      <c r="B45" s="22" t="s">
        <v>45</v>
      </c>
      <c r="C45" s="28">
        <f>13215+4500</f>
        <v>17715</v>
      </c>
    </row>
    <row r="46" spans="2:5" ht="12" customHeight="1">
      <c r="B46" s="22" t="s">
        <v>41</v>
      </c>
      <c r="C46" s="28">
        <v>19000</v>
      </c>
    </row>
    <row r="47" spans="2:5" ht="12" customHeight="1">
      <c r="B47" s="22" t="s">
        <v>42</v>
      </c>
      <c r="C47" s="28">
        <v>22781.09</v>
      </c>
    </row>
    <row r="48" spans="2:5" ht="12" customHeight="1">
      <c r="B48" s="22" t="s">
        <v>51</v>
      </c>
      <c r="C48" s="28">
        <f>8640</f>
        <v>8640</v>
      </c>
    </row>
    <row r="49" spans="2:3" ht="12" customHeight="1">
      <c r="B49" s="22" t="s">
        <v>50</v>
      </c>
      <c r="C49" s="28">
        <f>13995.26</f>
        <v>13995.26</v>
      </c>
    </row>
    <row r="50" spans="2:3" ht="12" customHeight="1">
      <c r="B50" s="22" t="s">
        <v>44</v>
      </c>
      <c r="C50" s="28">
        <v>5360</v>
      </c>
    </row>
    <row r="51" spans="2:3" ht="12" customHeight="1">
      <c r="B51" s="22" t="s">
        <v>52</v>
      </c>
      <c r="C51" s="28">
        <v>26250</v>
      </c>
    </row>
    <row r="52" spans="2:3" ht="12" customHeight="1">
      <c r="B52" s="22" t="s">
        <v>43</v>
      </c>
      <c r="C52" s="28">
        <v>15320</v>
      </c>
    </row>
    <row r="53" spans="2:3" ht="24.75" customHeight="1">
      <c r="B53" s="13" t="s">
        <v>29</v>
      </c>
      <c r="C53" s="12">
        <f>C12+C17+C19+C22-C21</f>
        <v>-143432.29000000015</v>
      </c>
    </row>
    <row r="54" spans="2:3" ht="26.25" customHeight="1">
      <c r="B54" s="14" t="s">
        <v>30</v>
      </c>
      <c r="C54" s="12">
        <f>C20+C24-C27-C28-C30-C29-C31-C32-C33-C34-C35-C36-C37-C38-C39-C40-C41-C42-C44-C45-C46-C47-C48-C49-C50-C51-C52</f>
        <v>-17352.469999999892</v>
      </c>
    </row>
    <row r="55" spans="2:3" ht="12" customHeight="1">
      <c r="B55" s="15" t="s">
        <v>24</v>
      </c>
      <c r="C55" s="9"/>
    </row>
    <row r="56" spans="2:3" ht="12" customHeight="1">
      <c r="B56" s="9" t="s">
        <v>28</v>
      </c>
      <c r="C56" s="9"/>
    </row>
    <row r="57" spans="2:3" ht="12" customHeight="1">
      <c r="B57" s="15" t="s">
        <v>31</v>
      </c>
      <c r="C57" s="9"/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2016-04-01T06:53:09Z</dcterms:modified>
</cp:coreProperties>
</file>