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3"/>
  <c r="C32"/>
  <c r="C35" l="1"/>
  <c r="C14" l="1"/>
  <c r="C36" s="1"/>
</calcChain>
</file>

<file path=xl/sharedStrings.xml><?xml version="1.0" encoding="utf-8"?>
<sst xmlns="http://schemas.openxmlformats.org/spreadsheetml/2006/main" count="39" uniqueCount="39">
  <si>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</si>
  <si>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</si>
  <si>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</si>
  <si>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</si>
  <si>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</si>
  <si>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</si>
  <si>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</si>
  <si>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</si>
  <si>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</si>
  <si>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</si>
  <si>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</si>
  <si>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</si>
  <si>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</si>
  <si>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</si>
  <si>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</si>
  <si>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</si>
  <si>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</si>
  <si>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</si>
  <si>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</si>
  <si>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>45.5 Поступило от ПАО"МТС",ООО"Аршин"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</si>
  <si>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</si>
  <si>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</si>
  <si>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</si>
  <si>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</si>
  <si>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Установка водосточных труб на фасаде дома</t>
  </si>
  <si>
    <t>жилым домом в период с 01.01.2019г.по 31.12.2019г.</t>
  </si>
  <si>
    <t>8) Тех.обслуживание вентканалов и дымоходов, газопровода ВГС</t>
  </si>
  <si>
    <t>9) ОДН по холодному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</si>
  <si>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</si>
  <si>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</si>
  <si>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</si>
  <si>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</si>
  <si>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</si>
  <si>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</si>
  <si>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</si>
  <si>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</si>
  <si>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</si>
  <si>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Благоустр.придомовой территории (ремонт,покраска лавочек)</t>
  </si>
  <si>
    <t>Удаление сосулек и наледи с кровли (исп.альпинист, манипулятор)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</si>
</sst>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9"/>
  <sheetViews>
    <sheetView tabSelected="1" topLeftCell="A16" workbookViewId="0">
      <selection activeCell="F28" sqref="F28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25</v>
      </c>
    </row>
    <row r="4" spans="2:3" ht="12" customHeight="1">
      <c r="B4" s="22" t="s">
        <v>7</v>
      </c>
      <c r="C4" s="4"/>
    </row>
    <row r="5" spans="2:3" ht="12" customHeight="1">
      <c r="B5" s="22" t="s">
        <v>8</v>
      </c>
      <c r="C5" s="4"/>
    </row>
    <row r="6" spans="2:3" ht="12" customHeight="1">
      <c r="B6" s="22" t="s">
        <v>9</v>
      </c>
      <c r="C6" s="4"/>
    </row>
    <row r="7" spans="2:3" ht="51.75" customHeight="1">
      <c r="B7" s="29" t="s">
        <v>3</v>
      </c>
      <c r="C7" s="30"/>
    </row>
    <row r="8" spans="2:3" ht="27" customHeight="1">
      <c r="B8" s="31" t="s">
        <v>10</v>
      </c>
      <c r="C8" s="32"/>
    </row>
    <row r="9" spans="2:3" ht="25.5" customHeight="1">
      <c r="B9" s="23" t="s">
        <v>33</v>
      </c>
      <c r="C9" s="28">
        <v>-2754.52</v>
      </c>
    </row>
    <row r="10" spans="2:3" ht="12" customHeight="1">
      <c r="B10" s="22" t="s">
        <v>34</v>
      </c>
      <c r="C10" s="27">
        <v>-240069.47</v>
      </c>
    </row>
    <row r="11" spans="2:3" ht="12" customHeight="1">
      <c r="B11" s="22" t="s">
        <v>17</v>
      </c>
      <c r="C11" s="26">
        <v>73675.86</v>
      </c>
    </row>
    <row r="12" spans="2:3" ht="12" customHeight="1">
      <c r="B12" s="22" t="s">
        <v>18</v>
      </c>
      <c r="C12" s="21">
        <v>72479.820000000007</v>
      </c>
    </row>
    <row r="13" spans="2:3" ht="12" customHeight="1">
      <c r="B13" s="22" t="s">
        <v>19</v>
      </c>
      <c r="C13" s="21">
        <v>7900</v>
      </c>
    </row>
    <row r="14" spans="2:3" ht="12" customHeight="1">
      <c r="B14" s="22" t="s">
        <v>20</v>
      </c>
      <c r="C14" s="25">
        <f>C13+C12</f>
        <v>80379.820000000007</v>
      </c>
    </row>
    <row r="15" spans="2:3" ht="25.5" customHeight="1">
      <c r="B15" s="31" t="s">
        <v>21</v>
      </c>
      <c r="C15" s="32"/>
    </row>
    <row r="16" spans="2:3" ht="12" customHeight="1">
      <c r="B16" s="16" t="s">
        <v>1</v>
      </c>
      <c r="C16" s="18"/>
    </row>
    <row r="17" spans="2:3" ht="12" customHeight="1">
      <c r="B17" s="17" t="s">
        <v>11</v>
      </c>
      <c r="C17" s="19">
        <v>5703.81</v>
      </c>
    </row>
    <row r="18" spans="2:3" ht="12" customHeight="1">
      <c r="B18" s="12" t="s">
        <v>12</v>
      </c>
      <c r="C18" s="11">
        <v>515.91999999999996</v>
      </c>
    </row>
    <row r="19" spans="2:3" ht="12" customHeight="1">
      <c r="B19" s="12" t="s">
        <v>13</v>
      </c>
      <c r="C19" s="14">
        <v>990.9</v>
      </c>
    </row>
    <row r="20" spans="2:3" ht="12" customHeight="1">
      <c r="B20" s="12" t="s">
        <v>14</v>
      </c>
      <c r="C20" s="14">
        <v>663.33</v>
      </c>
    </row>
    <row r="21" spans="2:3" ht="12" customHeight="1">
      <c r="B21" s="12" t="s">
        <v>15</v>
      </c>
      <c r="C21" s="14">
        <f>4676.24+2000+8000-7000+1184+825+12000</f>
        <v>21685.239999999998</v>
      </c>
    </row>
    <row r="22" spans="2:3" ht="12" customHeight="1">
      <c r="B22" s="12" t="s">
        <v>16</v>
      </c>
      <c r="C22" s="15">
        <f>74.74+200</f>
        <v>274.74</v>
      </c>
    </row>
    <row r="23" spans="2:3" ht="12" customHeight="1">
      <c r="B23" s="12" t="s">
        <v>23</v>
      </c>
      <c r="C23" s="14">
        <f>3981.12</f>
        <v>3981.12</v>
      </c>
    </row>
    <row r="24" spans="2:3" ht="12" customHeight="1">
      <c r="B24" s="12" t="s">
        <v>26</v>
      </c>
      <c r="C24" s="14">
        <f>1100.52</f>
        <v>1100.52</v>
      </c>
    </row>
    <row r="25" spans="2:3" ht="12" customHeight="1">
      <c r="B25" s="12" t="s">
        <v>27</v>
      </c>
      <c r="C25" s="13">
        <f>1120.26</f>
        <v>1120.26</v>
      </c>
    </row>
    <row r="26" spans="2:3" ht="12" customHeight="1">
      <c r="B26" s="12" t="s">
        <v>28</v>
      </c>
      <c r="C26" s="15">
        <f>531.93</f>
        <v>531.92999999999995</v>
      </c>
    </row>
    <row r="27" spans="2:3" ht="12" customHeight="1">
      <c r="B27" s="12" t="s">
        <v>29</v>
      </c>
      <c r="C27" s="14">
        <f>1754.71+2906.44</f>
        <v>4661.1499999999996</v>
      </c>
    </row>
    <row r="28" spans="2:3" ht="12" customHeight="1">
      <c r="B28" s="12" t="s">
        <v>30</v>
      </c>
      <c r="C28" s="14">
        <f>473.47+6001.94+245.41</f>
        <v>6720.82</v>
      </c>
    </row>
    <row r="29" spans="2:3" ht="12" customHeight="1">
      <c r="B29" s="12" t="s">
        <v>31</v>
      </c>
      <c r="C29" s="14">
        <f>814.36+286.22</f>
        <v>1100.58</v>
      </c>
    </row>
    <row r="30" spans="2:3" ht="12" customHeight="1">
      <c r="B30" s="12" t="s">
        <v>32</v>
      </c>
      <c r="C30" s="14">
        <f>6646.24+2031.07</f>
        <v>8677.31</v>
      </c>
    </row>
    <row r="31" spans="2:3" ht="28.5" customHeight="1">
      <c r="B31" s="24" t="s">
        <v>22</v>
      </c>
      <c r="C31" s="6"/>
    </row>
    <row r="32" spans="2:3" ht="12" customHeight="1">
      <c r="B32" s="12" t="s">
        <v>37</v>
      </c>
      <c r="C32" s="10">
        <f>2836</f>
        <v>2836</v>
      </c>
    </row>
    <row r="33" spans="2:3" ht="12" customHeight="1">
      <c r="B33" s="12" t="s">
        <v>24</v>
      </c>
      <c r="C33" s="10">
        <f>2298</f>
        <v>2298</v>
      </c>
    </row>
    <row r="34" spans="2:3" ht="12" customHeight="1">
      <c r="B34" s="12" t="s">
        <v>38</v>
      </c>
      <c r="C34" s="10">
        <v>7000</v>
      </c>
    </row>
    <row r="35" spans="2:3" ht="24.75" customHeight="1">
      <c r="B35" s="7" t="s">
        <v>35</v>
      </c>
      <c r="C35" s="20">
        <f>C9+C12-C11</f>
        <v>-3950.5599999999977</v>
      </c>
    </row>
    <row r="36" spans="2:3" ht="26.25" customHeight="1">
      <c r="B36" s="8" t="s">
        <v>36</v>
      </c>
      <c r="C36" s="20">
        <f>C10+C14-C17-C18-C20-C19-C21-C22-C23-C24-C25-C26-C27-C28-C29-C30-C32-C33-C34</f>
        <v>-229551.27999999994</v>
      </c>
    </row>
    <row r="37" spans="2:3" ht="12" customHeight="1">
      <c r="B37" s="9" t="s">
        <v>4</v>
      </c>
      <c r="C37" s="5"/>
    </row>
    <row r="38" spans="2:3" ht="12" customHeight="1">
      <c r="B38" s="5" t="s">
        <v>5</v>
      </c>
      <c r="C38" s="5"/>
    </row>
    <row r="39" spans="2:3" ht="12" customHeight="1">
      <c r="B39" s="9" t="s">
        <v>6</v>
      </c>
      <c r="C39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2020-03-03T08:25:34Z</dcterms:modified>
</cp:coreProperties>
</file>