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1" i="5"/>
  <c r="C30"/>
  <c r="C29"/>
  <c r="C24"/>
  <c r="C23"/>
  <c r="C22"/>
  <c r="C21"/>
  <c r="C20"/>
  <c r="C18"/>
  <c r="C38" l="1"/>
  <c r="C14" l="1"/>
  <c r="C39" s="1"/>
</calcChain>
</file>

<file path=xl/sharedStrings.xml><?xml version="1.0" encoding="utf-8"?>
<sst xmlns="http://schemas.openxmlformats.org/spreadsheetml/2006/main" count="42" uniqueCount="42">
  <si>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</si>
  <si>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</si>
  <si>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</si>
  <si>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</si>
  <si>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</si>
  <si>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</si>
  <si>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</si>
  <si>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ул.Октябрьская, д.40</t>
  </si>
  <si>
    <t>2)       Площадь дома 837,9 кв.м</t>
  </si>
  <si>
    <t>3)       Дата принятия в управление:    01.10.2013г.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</si>
  <si>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</si>
  <si>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</si>
  <si>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</si>
  <si>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</si>
  <si>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10) Ком.сбор МПП ВКХ Водоканал</t>
  </si>
  <si>
    <t>11) Захоронение ТБО ОПЭК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</si>
  <si>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</si>
  <si>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</si>
  <si>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</si>
  <si>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</si>
  <si>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</si>
  <si>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</si>
  <si>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</si>
  <si>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</si>
  <si>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>9) ОДН по эл.энергии, холодному водоснабжению</t>
  </si>
  <si>
    <t xml:space="preserve"> 4.3.Начислено (жилые и нежилые помещения)</t>
  </si>
  <si>
    <t xml:space="preserve"> 4.4.Оплачено (жилые и нежилые помещения)</t>
  </si>
  <si>
    <t>45.5 Поступило от ПАО"МТС",ООО"Аршин"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</si>
  <si>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</si>
  <si>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</si>
  <si>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</si>
  <si>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жилым домом в период с 01.01.2018г.по 31.12.2018г.</t>
  </si>
  <si>
    <t xml:space="preserve"> 4.1.Задолженность собственников и нанимателей по данным услугам на 01.01.2018г. (КВИТАНЦИИ)</t>
  </si>
  <si>
    <t xml:space="preserve"> 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</si>
  <si>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</si>
  <si>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</si>
  <si>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Ремонт подъезда № 2</t>
  </si>
  <si>
    <t>16)Тех.диагностирование газопровода ГТЭ</t>
  </si>
  <si>
    <t>17) Услуги по управлению</t>
  </si>
  <si>
    <t>Очистка  и вывоз снега с придомовой территории (исп.автопогрузчика)сверх норматива</t>
  </si>
  <si>
    <t>Удаление снега, сосулек и наледи с кровли (исп.альпинист)сверх норматива</t>
  </si>
  <si>
    <t>7) Аварийно-ремонтная служба ООО "АРС"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</si>
</sst>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5" fillId="0" borderId="1" xfId="0" applyNumberFormat="1" applyFont="1" applyBorder="1"/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2"/>
  <sheetViews>
    <sheetView tabSelected="1" topLeftCell="A25" workbookViewId="0">
      <selection activeCell="F41" sqref="F41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4.4257812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31</v>
      </c>
    </row>
    <row r="4" spans="2:3" ht="12" customHeight="1">
      <c r="B4" s="26" t="s">
        <v>7</v>
      </c>
      <c r="C4" s="4"/>
    </row>
    <row r="5" spans="2:3" ht="12" customHeight="1">
      <c r="B5" s="26" t="s">
        <v>8</v>
      </c>
      <c r="C5" s="4"/>
    </row>
    <row r="6" spans="2:3" ht="12" customHeight="1">
      <c r="B6" s="26" t="s">
        <v>9</v>
      </c>
      <c r="C6" s="4"/>
    </row>
    <row r="7" spans="2:3" ht="51.75" customHeight="1">
      <c r="B7" s="29" t="s">
        <v>3</v>
      </c>
      <c r="C7" s="30"/>
    </row>
    <row r="8" spans="2:3" ht="27" customHeight="1">
      <c r="B8" s="31" t="s">
        <v>16</v>
      </c>
      <c r="C8" s="32"/>
    </row>
    <row r="9" spans="2:3" ht="25.5" customHeight="1">
      <c r="B9" s="27" t="s">
        <v>32</v>
      </c>
      <c r="C9" s="20">
        <v>-5318.18</v>
      </c>
    </row>
    <row r="10" spans="2:3" ht="12" customHeight="1">
      <c r="B10" s="26" t="s">
        <v>33</v>
      </c>
      <c r="C10" s="22">
        <v>-176088.48</v>
      </c>
    </row>
    <row r="11" spans="2:3" ht="12" customHeight="1">
      <c r="B11" s="26" t="s">
        <v>25</v>
      </c>
      <c r="C11" s="23">
        <v>90481.02</v>
      </c>
    </row>
    <row r="12" spans="2:3" ht="12" customHeight="1">
      <c r="B12" s="26" t="s">
        <v>26</v>
      </c>
      <c r="C12" s="24">
        <v>93044.68</v>
      </c>
    </row>
    <row r="13" spans="2:3" ht="12" customHeight="1">
      <c r="B13" s="26" t="s">
        <v>27</v>
      </c>
      <c r="C13" s="24">
        <v>8400</v>
      </c>
    </row>
    <row r="14" spans="2:3" ht="12" customHeight="1">
      <c r="B14" s="26" t="s">
        <v>28</v>
      </c>
      <c r="C14" s="25">
        <f>C13+C12</f>
        <v>101444.68</v>
      </c>
    </row>
    <row r="15" spans="2:3" ht="25.5" customHeight="1">
      <c r="B15" s="31" t="s">
        <v>29</v>
      </c>
      <c r="C15" s="32"/>
    </row>
    <row r="16" spans="2:3" ht="12" customHeight="1">
      <c r="B16" s="16" t="s">
        <v>1</v>
      </c>
      <c r="C16" s="18"/>
    </row>
    <row r="17" spans="2:3" ht="12" customHeight="1">
      <c r="B17" s="17" t="s">
        <v>17</v>
      </c>
      <c r="C17" s="19">
        <v>6791.59</v>
      </c>
    </row>
    <row r="18" spans="2:3" ht="12" customHeight="1">
      <c r="B18" s="12" t="s">
        <v>18</v>
      </c>
      <c r="C18" s="11">
        <f>2500</f>
        <v>2500</v>
      </c>
    </row>
    <row r="19" spans="2:3" ht="12" customHeight="1">
      <c r="B19" s="12" t="s">
        <v>19</v>
      </c>
      <c r="C19" s="13">
        <v>1480.29</v>
      </c>
    </row>
    <row r="20" spans="2:3" ht="12" customHeight="1">
      <c r="B20" s="12" t="s">
        <v>20</v>
      </c>
      <c r="C20" s="14">
        <f>91.71+990.94</f>
        <v>1082.6500000000001</v>
      </c>
    </row>
    <row r="21" spans="2:3" ht="12" customHeight="1">
      <c r="B21" s="12" t="s">
        <v>21</v>
      </c>
      <c r="C21" s="14">
        <f>12000+3843+4000+700</f>
        <v>20543</v>
      </c>
    </row>
    <row r="22" spans="2:3" ht="12" customHeight="1">
      <c r="B22" s="12" t="s">
        <v>22</v>
      </c>
      <c r="C22" s="15">
        <f>453.63</f>
        <v>453.63</v>
      </c>
    </row>
    <row r="23" spans="2:3" ht="12" customHeight="1">
      <c r="B23" s="12" t="s">
        <v>41</v>
      </c>
      <c r="C23" s="14">
        <f>3981.12</f>
        <v>3981.12</v>
      </c>
    </row>
    <row r="24" spans="2:3" ht="12" customHeight="1">
      <c r="B24" s="12" t="s">
        <v>23</v>
      </c>
      <c r="C24" s="14">
        <f>7466.02</f>
        <v>7466.02</v>
      </c>
    </row>
    <row r="25" spans="2:3" ht="12" customHeight="1">
      <c r="B25" s="12" t="s">
        <v>24</v>
      </c>
      <c r="C25" s="13">
        <v>6227.64</v>
      </c>
    </row>
    <row r="26" spans="2:3" ht="12" customHeight="1">
      <c r="B26" s="12" t="s">
        <v>14</v>
      </c>
      <c r="C26" s="11">
        <v>440.27</v>
      </c>
    </row>
    <row r="27" spans="2:3" ht="12" customHeight="1">
      <c r="B27" s="12" t="s">
        <v>15</v>
      </c>
      <c r="C27" s="14">
        <v>972.18</v>
      </c>
    </row>
    <row r="28" spans="2:3" ht="12" customHeight="1">
      <c r="B28" s="12" t="s">
        <v>10</v>
      </c>
      <c r="C28" s="15">
        <v>1213.42</v>
      </c>
    </row>
    <row r="29" spans="2:3" ht="12" customHeight="1">
      <c r="B29" s="12" t="s">
        <v>11</v>
      </c>
      <c r="C29" s="14">
        <f>1963.51+3263.5</f>
        <v>5227.01</v>
      </c>
    </row>
    <row r="30" spans="2:3" ht="12" customHeight="1">
      <c r="B30" s="12" t="s">
        <v>12</v>
      </c>
      <c r="C30" s="14">
        <f>668.36+4800.09+257.52</f>
        <v>5725.9699999999993</v>
      </c>
    </row>
    <row r="31" spans="2:3" ht="12" customHeight="1">
      <c r="B31" s="12" t="s">
        <v>13</v>
      </c>
      <c r="C31" s="14">
        <f>1477.08+383.49</f>
        <v>1860.57</v>
      </c>
    </row>
    <row r="32" spans="2:3" ht="12" customHeight="1">
      <c r="B32" s="12" t="s">
        <v>37</v>
      </c>
      <c r="C32" s="14">
        <v>7700</v>
      </c>
    </row>
    <row r="33" spans="2:3" ht="12" customHeight="1">
      <c r="B33" s="12" t="s">
        <v>38</v>
      </c>
      <c r="C33" s="14">
        <v>8677.31</v>
      </c>
    </row>
    <row r="34" spans="2:3" ht="28.5" customHeight="1">
      <c r="B34" s="28" t="s">
        <v>30</v>
      </c>
      <c r="C34" s="6"/>
    </row>
    <row r="35" spans="2:3" ht="12" customHeight="1">
      <c r="B35" s="12" t="s">
        <v>39</v>
      </c>
      <c r="C35" s="14">
        <v>3500</v>
      </c>
    </row>
    <row r="36" spans="2:3" ht="12" customHeight="1">
      <c r="B36" s="12" t="s">
        <v>36</v>
      </c>
      <c r="C36" s="10">
        <v>72783</v>
      </c>
    </row>
    <row r="37" spans="2:3" ht="12" customHeight="1">
      <c r="B37" s="12" t="s">
        <v>40</v>
      </c>
      <c r="C37" s="10">
        <v>6800</v>
      </c>
    </row>
    <row r="38" spans="2:3" ht="24.75" customHeight="1">
      <c r="B38" s="7" t="s">
        <v>34</v>
      </c>
      <c r="C38" s="21">
        <f>C9+C12-C11</f>
        <v>-2754.5200000000041</v>
      </c>
    </row>
    <row r="39" spans="2:3" ht="26.25" customHeight="1">
      <c r="B39" s="8" t="s">
        <v>35</v>
      </c>
      <c r="C39" s="21">
        <f>C10+C14-C17-C18-C20-C19-C21-C22-C23-C24-C25-C26-C27-C28-C29-C30-C31-C32-C33-C35-C36-C37</f>
        <v>-240069.47</v>
      </c>
    </row>
    <row r="40" spans="2:3" ht="12" customHeight="1">
      <c r="B40" s="9" t="s">
        <v>4</v>
      </c>
      <c r="C40" s="5"/>
    </row>
    <row r="41" spans="2:3" ht="12" customHeight="1">
      <c r="B41" s="5" t="s">
        <v>5</v>
      </c>
      <c r="C41" s="5"/>
    </row>
    <row r="42" spans="2:3" ht="12" customHeight="1">
      <c r="B42" s="9" t="s">
        <v>6</v>
      </c>
      <c r="C42" s="5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2019-03-28T12:57:42Z</dcterms:modified>
</cp:coreProperties>
</file>