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29"/>
  <c r="C28"/>
  <c r="C27"/>
  <c r="C26"/>
  <c r="C25"/>
  <c r="C24"/>
  <c r="C23"/>
  <c r="C22"/>
  <c r="C21"/>
  <c r="C36"/>
  <c r="C35"/>
  <c r="C34"/>
  <c r="C33"/>
  <c r="C32"/>
  <c r="C38" l="1"/>
  <c r="C14" l="1"/>
  <c r="C39" s="1"/>
</calcChain>
</file>

<file path=xl/sharedStrings.xml><?xml version="1.0" encoding="utf-8"?>
<sst xmlns="http://schemas.openxmlformats.org/spreadsheetml/2006/main" count="42" uniqueCount="42">
  <si>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</si>
  <si>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</si>
  <si>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</si>
  <si>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</si>
  <si>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</si>
  <si>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</si>
  <si>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</si>
  <si>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3)       Дата принятия в управление:    01.12.2012г.</t>
  </si>
  <si>
    <t>1)        Адрес дома:    ул.Тургенева, д.22а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</si>
  <si>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</si>
  <si>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</si>
  <si>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</si>
  <si>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</si>
  <si>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</si>
  <si>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</si>
  <si>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</si>
  <si>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</si>
  <si>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</si>
  <si>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ПАО"МТС",ПАО"Вымпелком"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</si>
  <si>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</si>
  <si>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</si>
  <si>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</si>
  <si>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</si>
  <si>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вентканалов и дымоходов, газопровода ВГС</t>
  </si>
  <si>
    <t>9) ОДН по холодному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</si>
  <si>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</si>
  <si>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</si>
  <si>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</si>
  <si>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</si>
  <si>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</si>
  <si>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01.01.2019г.по 31.12.2019г.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</si>
  <si>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</si>
  <si>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</si>
  <si>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</si>
  <si>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</si>
  <si>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Замена розлива ЦО на доме</t>
  </si>
  <si>
    <t>Ремонт врезного замка двери входа в техподполье 2 подъезда</t>
  </si>
  <si>
    <t>2)       Площадь дома     900,3кв.м</t>
  </si>
  <si>
    <t>Замена колен, воронок, отливов  на водосточных трубах</t>
  </si>
  <si>
    <t>Работа автогидроподъёмника</t>
  </si>
  <si>
    <t>Ремонт цоколя дома</t>
  </si>
  <si>
    <t>Удаление сосулек и наледи с кровли (исп.альпинист, манипулятор)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</si>
</sst>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2"/>
  <sheetViews>
    <sheetView tabSelected="1" topLeftCell="A25" workbookViewId="0">
      <selection activeCell="G35" sqref="G35"/>
    </sheetView>
  </sheetViews>
  <sheetFormatPr defaultRowHeight="12" customHeight="1"/>
  <cols>
    <col min="1" max="1" width="1.42578125" customWidth="1"/>
    <col min="2" max="2" width="77.42578125" customWidth="1"/>
    <col min="3" max="3" width="11" customWidth="1"/>
    <col min="4" max="4" width="4.4257812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30</v>
      </c>
    </row>
    <row r="4" spans="2:3" ht="12" customHeight="1">
      <c r="B4" s="23" t="s">
        <v>8</v>
      </c>
      <c r="C4" s="4"/>
    </row>
    <row r="5" spans="2:3" ht="12" customHeight="1">
      <c r="B5" s="23" t="s">
        <v>37</v>
      </c>
      <c r="C5" s="4"/>
    </row>
    <row r="6" spans="2:3" ht="12" customHeight="1">
      <c r="B6" s="23" t="s">
        <v>7</v>
      </c>
      <c r="C6" s="4"/>
    </row>
    <row r="7" spans="2:3" ht="62.25" customHeight="1">
      <c r="B7" s="28" t="s">
        <v>3</v>
      </c>
      <c r="C7" s="29"/>
    </row>
    <row r="8" spans="2:3" ht="27" customHeight="1">
      <c r="B8" s="30" t="s">
        <v>9</v>
      </c>
      <c r="C8" s="31"/>
    </row>
    <row r="9" spans="2:3" ht="25.5" customHeight="1">
      <c r="B9" s="21" t="s">
        <v>31</v>
      </c>
      <c r="C9" s="24">
        <v>0</v>
      </c>
    </row>
    <row r="10" spans="2:3" ht="12" customHeight="1">
      <c r="B10" s="20" t="s">
        <v>32</v>
      </c>
      <c r="C10" s="24">
        <v>-83002.64</v>
      </c>
    </row>
    <row r="11" spans="2:3" ht="12" customHeight="1">
      <c r="B11" s="20" t="s">
        <v>16</v>
      </c>
      <c r="C11" s="25">
        <v>111915.45</v>
      </c>
    </row>
    <row r="12" spans="2:3" ht="12" customHeight="1">
      <c r="B12" s="20" t="s">
        <v>17</v>
      </c>
      <c r="C12" s="26">
        <v>109910.09</v>
      </c>
    </row>
    <row r="13" spans="2:3" ht="12" customHeight="1">
      <c r="B13" s="20" t="s">
        <v>18</v>
      </c>
      <c r="C13" s="26">
        <v>5400</v>
      </c>
    </row>
    <row r="14" spans="2:3" ht="12" customHeight="1">
      <c r="B14" s="20" t="s">
        <v>19</v>
      </c>
      <c r="C14" s="27">
        <f>C13+C12</f>
        <v>115310.09</v>
      </c>
    </row>
    <row r="15" spans="2:3" ht="25.5" customHeight="1">
      <c r="B15" s="30" t="s">
        <v>20</v>
      </c>
      <c r="C15" s="31"/>
    </row>
    <row r="16" spans="2:3" ht="12" customHeight="1">
      <c r="B16" s="15" t="s">
        <v>1</v>
      </c>
      <c r="C16" s="17"/>
    </row>
    <row r="17" spans="2:3" ht="12" customHeight="1">
      <c r="B17" s="16" t="s">
        <v>10</v>
      </c>
      <c r="C17" s="18">
        <v>6247.91</v>
      </c>
    </row>
    <row r="18" spans="2:3" ht="12" customHeight="1">
      <c r="B18" s="11" t="s">
        <v>11</v>
      </c>
      <c r="C18" s="10">
        <v>388.57</v>
      </c>
    </row>
    <row r="19" spans="2:3" ht="12" customHeight="1">
      <c r="B19" s="11" t="s">
        <v>12</v>
      </c>
      <c r="C19" s="12">
        <v>746.29</v>
      </c>
    </row>
    <row r="20" spans="2:3" ht="12" customHeight="1">
      <c r="B20" s="11" t="s">
        <v>13</v>
      </c>
      <c r="C20" s="12">
        <v>499.59</v>
      </c>
    </row>
    <row r="21" spans="2:3" ht="12" customHeight="1">
      <c r="B21" s="11" t="s">
        <v>14</v>
      </c>
      <c r="C21" s="12">
        <f>4255.8+5000+9000-8000+1184+580+14400+14400</f>
        <v>40819.800000000003</v>
      </c>
    </row>
    <row r="22" spans="2:3" ht="12" customHeight="1">
      <c r="B22" s="11" t="s">
        <v>15</v>
      </c>
      <c r="C22" s="13">
        <f>309.99</f>
        <v>309.99</v>
      </c>
    </row>
    <row r="23" spans="2:3" ht="12" customHeight="1">
      <c r="B23" s="11" t="s">
        <v>22</v>
      </c>
      <c r="C23" s="12">
        <f>4328.64</f>
        <v>4328.6400000000003</v>
      </c>
    </row>
    <row r="24" spans="2:3" ht="12" customHeight="1">
      <c r="B24" s="11" t="s">
        <v>23</v>
      </c>
      <c r="C24" s="12">
        <f>1324.56</f>
        <v>1324.56</v>
      </c>
    </row>
    <row r="25" spans="2:3" ht="12" customHeight="1">
      <c r="B25" s="11" t="s">
        <v>24</v>
      </c>
      <c r="C25" s="12">
        <f>583.06</f>
        <v>583.05999999999995</v>
      </c>
    </row>
    <row r="26" spans="2:3" ht="12" customHeight="1">
      <c r="B26" s="11" t="s">
        <v>25</v>
      </c>
      <c r="C26" s="13">
        <f>1504.37</f>
        <v>1504.37</v>
      </c>
    </row>
    <row r="27" spans="2:3" ht="12" customHeight="1">
      <c r="B27" s="11" t="s">
        <v>26</v>
      </c>
      <c r="C27" s="12">
        <f>1883.06+2860.22+300</f>
        <v>5043.28</v>
      </c>
    </row>
    <row r="28" spans="2:3" ht="12" customHeight="1">
      <c r="B28" s="11" t="s">
        <v>27</v>
      </c>
      <c r="C28" s="12">
        <f>723.78+11078.07+337.98</f>
        <v>12139.83</v>
      </c>
    </row>
    <row r="29" spans="2:3" ht="12" customHeight="1">
      <c r="B29" s="11" t="s">
        <v>28</v>
      </c>
      <c r="C29" s="12">
        <f>1244.9+488.44</f>
        <v>1733.3400000000001</v>
      </c>
    </row>
    <row r="30" spans="2:3" ht="12" customHeight="1">
      <c r="B30" s="11" t="s">
        <v>29</v>
      </c>
      <c r="C30" s="12">
        <f>6488.53+2823.52</f>
        <v>9312.0499999999993</v>
      </c>
    </row>
    <row r="31" spans="2:3" ht="28.5" customHeight="1">
      <c r="B31" s="22" t="s">
        <v>21</v>
      </c>
      <c r="C31" s="6"/>
    </row>
    <row r="32" spans="2:3" ht="12" customHeight="1">
      <c r="B32" s="11" t="s">
        <v>35</v>
      </c>
      <c r="C32" s="19">
        <f>15735</f>
        <v>15735</v>
      </c>
    </row>
    <row r="33" spans="2:3" ht="12" customHeight="1">
      <c r="B33" s="11" t="s">
        <v>38</v>
      </c>
      <c r="C33" s="19">
        <f>4548</f>
        <v>4548</v>
      </c>
    </row>
    <row r="34" spans="2:3" ht="12" customHeight="1">
      <c r="B34" s="11" t="s">
        <v>39</v>
      </c>
      <c r="C34" s="19">
        <f>1200</f>
        <v>1200</v>
      </c>
    </row>
    <row r="35" spans="2:3" ht="12" customHeight="1">
      <c r="B35" s="11" t="s">
        <v>40</v>
      </c>
      <c r="C35" s="19">
        <f>40013</f>
        <v>40013</v>
      </c>
    </row>
    <row r="36" spans="2:3" ht="12" customHeight="1">
      <c r="B36" s="11" t="s">
        <v>36</v>
      </c>
      <c r="C36" s="19">
        <f>1500</f>
        <v>1500</v>
      </c>
    </row>
    <row r="37" spans="2:3" ht="12" customHeight="1">
      <c r="B37" s="11" t="s">
        <v>41</v>
      </c>
      <c r="C37" s="19">
        <v>8000</v>
      </c>
    </row>
    <row r="38" spans="2:3" ht="24.75" customHeight="1">
      <c r="B38" s="7" t="s">
        <v>33</v>
      </c>
      <c r="C38" s="14">
        <f>C9+C12-C11</f>
        <v>-2005.3600000000006</v>
      </c>
    </row>
    <row r="39" spans="2:3" ht="26.25" customHeight="1">
      <c r="B39" s="8" t="s">
        <v>34</v>
      </c>
      <c r="C39" s="14">
        <f>C10+C14-C17-C18-C20-C19-C21-C22-C23-C24-C25-C26-C27-C28-C29-C30-C32-C33-C34-C35-C36-C37</f>
        <v>-123669.83000000002</v>
      </c>
    </row>
    <row r="40" spans="2:3" ht="12" customHeight="1">
      <c r="B40" s="9" t="s">
        <v>4</v>
      </c>
      <c r="C40" s="5"/>
    </row>
    <row r="41" spans="2:3" ht="12" customHeight="1">
      <c r="B41" s="5" t="s">
        <v>5</v>
      </c>
      <c r="C41" s="5"/>
    </row>
    <row r="42" spans="2:3" ht="12" customHeight="1">
      <c r="B42" s="9" t="s">
        <v>6</v>
      </c>
      <c r="C42" s="5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2020-03-05T10:12:02Z</dcterms:modified>
</cp:coreProperties>
</file>