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8" i="5"/>
  <c r="C37"/>
  <c r="C36"/>
  <c r="C18"/>
  <c r="C17"/>
  <c r="C44"/>
  <c r="C43"/>
  <c r="C35"/>
  <c r="C30"/>
  <c r="C29"/>
  <c r="C28"/>
  <c r="C12" l="1"/>
  <c r="C13" l="1"/>
  <c r="C45" l="1"/>
  <c r="C20"/>
  <c r="C46" s="1"/>
  <c r="C50" s="1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<sst xmlns="http://schemas.openxmlformats.org/spreadsheetml/2006/main" count="50" uniqueCount="50">
  <si>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</si>
  <si>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</si>
  <si>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</si>
  <si>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</si>
  <si>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</si>
  <si>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</si>
  <si>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</si>
  <si>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</si>
  <si>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</si>
  <si>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</si>
  <si>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</si>
  <si>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</si>
  <si>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</si>
  <si>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</si>
  <si>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</si>
  <si>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</si>
  <si>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</si>
  <si>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</si>
  <si>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</si>
  <si>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</si>
  <si>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</si>
  <si>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</si>
  <si>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</si>
  <si>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</si>
  <si>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01.12.2012г.</t>
  </si>
  <si>
    <t>2)       Площадь дома     898,4кв.м</t>
  </si>
  <si>
    <t>1)        Адрес дома:    ул.Тургенева, д.22а</t>
  </si>
  <si>
    <t>6)  Санит.содерж.(убор.придомов.тер.,конт.площ.,уб.лестничных клеток)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</si>
  <si>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</si>
  <si>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</si>
  <si>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</si>
  <si>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</si>
  <si>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</si>
  <si>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Работа автогидроподъёмника</t>
  </si>
  <si>
    <t>Проверка сопротивления изоляции проводов</t>
  </si>
  <si>
    <t>Обследование узла учета ГВС  ТАС</t>
  </si>
  <si>
    <t xml:space="preserve"> 5.5 Поступило от ПАО"МТС",ПАО"Вымпелком"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</si>
  <si>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</si>
  <si>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</si>
  <si>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</si>
  <si>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</si>
  <si>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</si>
  <si>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</si>
  <si>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</si>
  <si>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</si>
  <si>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</si>
  <si>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</si>
  <si>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</si>
  <si>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Очистка и вывоз снега сверх нормы,удаление наледи и сосулек с кровли</t>
  </si>
  <si>
    <t>Благоустройство прид.тер.(спиловка и вывоз деревьев, завоз щебня 3т.)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</si>
</sst>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topLeftCell="A28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4.425781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9</v>
      </c>
    </row>
    <row r="3" spans="2:3" ht="12" customHeight="1">
      <c r="B3" s="4" t="s">
        <v>38</v>
      </c>
    </row>
    <row r="4" spans="2:3" ht="12" customHeight="1">
      <c r="B4" s="5" t="s">
        <v>26</v>
      </c>
      <c r="C4" s="6"/>
    </row>
    <row r="5" spans="2:3" ht="12" customHeight="1">
      <c r="B5" s="5" t="s">
        <v>25</v>
      </c>
      <c r="C5" s="6"/>
    </row>
    <row r="6" spans="2:3" ht="12" customHeight="1">
      <c r="B6" s="5" t="s">
        <v>24</v>
      </c>
      <c r="C6" s="6"/>
    </row>
    <row r="7" spans="2:3" ht="51.75" customHeight="1">
      <c r="B7" s="35" t="s">
        <v>10</v>
      </c>
      <c r="C7" s="36"/>
    </row>
    <row r="8" spans="2:3" ht="12" customHeight="1">
      <c r="B8" s="7" t="s">
        <v>11</v>
      </c>
      <c r="C8" s="6"/>
    </row>
    <row r="9" spans="2:3" ht="12" customHeight="1">
      <c r="B9" s="5" t="s">
        <v>39</v>
      </c>
      <c r="C9" s="23">
        <v>-489.3</v>
      </c>
    </row>
    <row r="10" spans="2:3" ht="12" customHeight="1">
      <c r="B10" s="5" t="s">
        <v>12</v>
      </c>
      <c r="C10" s="16">
        <v>9544.2999999999993</v>
      </c>
    </row>
    <row r="11" spans="2:3" ht="12" customHeight="1">
      <c r="B11" s="5" t="s">
        <v>13</v>
      </c>
      <c r="C11" s="16">
        <v>9672.1299999999992</v>
      </c>
    </row>
    <row r="12" spans="2:3" ht="12" customHeight="1">
      <c r="B12" s="5" t="s">
        <v>14</v>
      </c>
      <c r="C12" s="15">
        <f>C10</f>
        <v>9544.2999999999993</v>
      </c>
    </row>
    <row r="13" spans="2:3" ht="12" customHeight="1">
      <c r="B13" s="5" t="s">
        <v>40</v>
      </c>
      <c r="C13" s="23">
        <f>C11-C10+C9</f>
        <v>-361.47000000000008</v>
      </c>
    </row>
    <row r="14" spans="2:3" ht="27" customHeight="1">
      <c r="B14" s="37" t="s">
        <v>15</v>
      </c>
      <c r="C14" s="38"/>
    </row>
    <row r="15" spans="2:3" ht="25.5" customHeight="1">
      <c r="B15" s="8" t="s">
        <v>41</v>
      </c>
      <c r="C15" s="27">
        <v>-2748.49</v>
      </c>
    </row>
    <row r="16" spans="2:3" ht="12" customHeight="1">
      <c r="B16" s="5" t="s">
        <v>42</v>
      </c>
      <c r="C16" s="24">
        <v>-44810.49</v>
      </c>
    </row>
    <row r="17" spans="2:5" ht="12" customHeight="1">
      <c r="B17" s="5" t="s">
        <v>16</v>
      </c>
      <c r="C17" s="22">
        <f>90927.73-2251.16+16744.12</f>
        <v>105420.68999999999</v>
      </c>
    </row>
    <row r="18" spans="2:5" ht="12" customHeight="1">
      <c r="B18" s="5" t="s">
        <v>17</v>
      </c>
      <c r="C18" s="25">
        <f>89244.2+17084.99</f>
        <v>106329.19</v>
      </c>
    </row>
    <row r="19" spans="2:5" ht="12" customHeight="1">
      <c r="B19" s="5" t="s">
        <v>36</v>
      </c>
      <c r="C19" s="25">
        <v>4700</v>
      </c>
    </row>
    <row r="20" spans="2:5" ht="12" customHeight="1">
      <c r="B20" s="5" t="s">
        <v>18</v>
      </c>
      <c r="C20" s="26">
        <f>C19+C18</f>
        <v>111029.19</v>
      </c>
    </row>
    <row r="21" spans="2:5" ht="25.5" customHeight="1">
      <c r="B21" s="37" t="s">
        <v>19</v>
      </c>
      <c r="C21" s="38"/>
    </row>
    <row r="22" spans="2:5" ht="12" customHeight="1">
      <c r="B22" s="28" t="s">
        <v>1</v>
      </c>
      <c r="C22" s="30"/>
    </row>
    <row r="23" spans="2:5" ht="12" customHeight="1">
      <c r="B23" s="29" t="s">
        <v>2</v>
      </c>
      <c r="C23" s="31">
        <v>5261.75</v>
      </c>
      <c r="E23" s="2"/>
    </row>
    <row r="24" spans="2:5" ht="12" customHeight="1">
      <c r="B24" s="17" t="s">
        <v>3</v>
      </c>
      <c r="C24" s="18">
        <v>1078.0899999999999</v>
      </c>
    </row>
    <row r="25" spans="2:5" ht="12" customHeight="1">
      <c r="B25" s="17" t="s">
        <v>4</v>
      </c>
      <c r="C25" s="19">
        <v>646.85</v>
      </c>
    </row>
    <row r="26" spans="2:5" ht="12" customHeight="1">
      <c r="B26" s="17" t="s">
        <v>5</v>
      </c>
      <c r="C26" s="20">
        <v>1724.94</v>
      </c>
    </row>
    <row r="27" spans="2:5" ht="12" customHeight="1">
      <c r="B27" s="17" t="s">
        <v>6</v>
      </c>
      <c r="C27" s="19">
        <v>1832.75</v>
      </c>
    </row>
    <row r="28" spans="2:5" ht="12" customHeight="1">
      <c r="B28" s="17" t="s">
        <v>27</v>
      </c>
      <c r="C28" s="21">
        <f>9800+12400+12000</f>
        <v>34200</v>
      </c>
    </row>
    <row r="29" spans="2:5" ht="12" customHeight="1">
      <c r="B29" s="17" t="s">
        <v>7</v>
      </c>
      <c r="C29" s="20">
        <f>246.8+1497.93</f>
        <v>1744.73</v>
      </c>
    </row>
    <row r="30" spans="2:5" ht="12" customHeight="1">
      <c r="B30" s="17" t="s">
        <v>8</v>
      </c>
      <c r="C30" s="20">
        <f>3246.48+1022.05</f>
        <v>4268.53</v>
      </c>
    </row>
    <row r="31" spans="2:5" ht="12" customHeight="1">
      <c r="B31" s="17" t="s">
        <v>45</v>
      </c>
      <c r="C31" s="19">
        <v>7520.48</v>
      </c>
    </row>
    <row r="32" spans="2:5" ht="12" customHeight="1">
      <c r="B32" s="17" t="s">
        <v>46</v>
      </c>
      <c r="C32" s="16">
        <v>430.34</v>
      </c>
    </row>
    <row r="33" spans="2:5" ht="12" customHeight="1">
      <c r="B33" s="17" t="s">
        <v>47</v>
      </c>
      <c r="C33" s="20">
        <v>887.17</v>
      </c>
    </row>
    <row r="34" spans="2:5" ht="12" customHeight="1">
      <c r="B34" s="17" t="s">
        <v>28</v>
      </c>
      <c r="C34" s="21">
        <v>4165.3900000000003</v>
      </c>
    </row>
    <row r="35" spans="2:5" ht="12" customHeight="1">
      <c r="B35" s="17" t="s">
        <v>29</v>
      </c>
      <c r="C35" s="20">
        <f>2209.55+288.17+5732.44</f>
        <v>8230.16</v>
      </c>
    </row>
    <row r="36" spans="2:5" ht="12" customHeight="1">
      <c r="B36" s="17" t="s">
        <v>30</v>
      </c>
      <c r="C36" s="20">
        <f>982.21+7265.23+167.44</f>
        <v>8414.8799999999992</v>
      </c>
    </row>
    <row r="37" spans="2:5" ht="12" customHeight="1">
      <c r="B37" s="17" t="s">
        <v>31</v>
      </c>
      <c r="C37" s="20">
        <f>2077.24+358.78</f>
        <v>2436.0199999999995</v>
      </c>
    </row>
    <row r="38" spans="2:5" ht="12" customHeight="1">
      <c r="B38" s="17" t="s">
        <v>32</v>
      </c>
      <c r="C38" s="20">
        <f>6360.71+1724.94</f>
        <v>8085.65</v>
      </c>
    </row>
    <row r="39" spans="2:5" ht="28.5" customHeight="1">
      <c r="B39" s="10" t="s">
        <v>20</v>
      </c>
      <c r="C39" s="11"/>
    </row>
    <row r="40" spans="2:5" ht="12" customHeight="1">
      <c r="B40" s="17" t="s">
        <v>34</v>
      </c>
      <c r="C40" s="20">
        <v>1000</v>
      </c>
      <c r="E40" s="2"/>
    </row>
    <row r="41" spans="2:5" ht="12" customHeight="1">
      <c r="B41" s="17" t="s">
        <v>33</v>
      </c>
      <c r="C41" s="20">
        <v>900</v>
      </c>
    </row>
    <row r="42" spans="2:5" ht="12" customHeight="1">
      <c r="B42" s="17" t="s">
        <v>35</v>
      </c>
      <c r="C42" s="20">
        <v>4600</v>
      </c>
    </row>
    <row r="43" spans="2:5" ht="12" customHeight="1">
      <c r="B43" s="34" t="s">
        <v>48</v>
      </c>
      <c r="C43" s="20">
        <f>4950+3800+3800</f>
        <v>12550</v>
      </c>
    </row>
    <row r="44" spans="2:5" ht="12" customHeight="1">
      <c r="B44" s="17" t="s">
        <v>49</v>
      </c>
      <c r="C44" s="20">
        <f>11480+4082</f>
        <v>15562</v>
      </c>
    </row>
    <row r="45" spans="2:5" ht="24.75" customHeight="1">
      <c r="B45" s="12" t="s">
        <v>43</v>
      </c>
      <c r="C45" s="23">
        <f>C13+C15+C18-C17</f>
        <v>-2201.4599999999919</v>
      </c>
    </row>
    <row r="46" spans="2:5" ht="26.25" customHeight="1">
      <c r="B46" s="13" t="s">
        <v>44</v>
      </c>
      <c r="C46" s="23">
        <f>C16+C20-C23-C24-C26-C25-C27-C28-C29-C30-C31-C32-C33-C34-C35-C36-C37-C38-C40-C41-C42-C43-C44</f>
        <v>-59321.029999999984</v>
      </c>
    </row>
    <row r="47" spans="2:5" ht="12" customHeight="1">
      <c r="B47" s="14" t="s">
        <v>21</v>
      </c>
      <c r="C47" s="9"/>
    </row>
    <row r="48" spans="2:5" ht="12" customHeight="1">
      <c r="B48" s="9" t="s">
        <v>22</v>
      </c>
      <c r="C48" s="9"/>
    </row>
    <row r="49" spans="2:3" ht="12" customHeight="1">
      <c r="B49" s="14" t="s">
        <v>23</v>
      </c>
      <c r="C49" s="9"/>
    </row>
    <row r="50" spans="2:3" ht="12" customHeight="1">
      <c r="B50" s="32" t="s">
        <v>37</v>
      </c>
      <c r="C50" s="33">
        <f>C46+C13</f>
        <v>-59682.499999999985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2017-04-03T08:11:32Z</dcterms:modified>
</cp:coreProperties>
</file>