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44" i="5"/>
  <c r="C43"/>
  <c r="C42"/>
  <c r="C41"/>
  <c r="C18"/>
  <c r="C17"/>
  <c r="C38"/>
  <c r="C37"/>
  <c r="C36"/>
  <c r="C35"/>
  <c r="C34"/>
  <c r="C28"/>
  <c r="C15"/>
  <c r="C12"/>
  <c r="C13" l="1"/>
  <c r="C45" l="1"/>
  <c r="C20"/>
  <c r="C46" s="1"/>
</calcChain>
</file>

<file path=xl/sharedStrings.xml><?xml version="1.0" encoding="utf-8"?>
<sst xmlns="http://schemas.openxmlformats.org/spreadsheetml/2006/main" count="49" uniqueCount="49">
  <si>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</si>
  <si>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</si>
  <si>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</si>
  <si>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</si>
  <si>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</si>
  <si>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</si>
  <si>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</si>
  <si>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</si>
  <si>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</si>
  <si>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9) Сбор и вывоз твердых бытовых отходов, крупногаб.мусора</t>
  </si>
  <si>
    <t>10) МПП ВКХ Водоканал</t>
  </si>
  <si>
    <t>11) Захоронение ТБО</t>
  </si>
  <si>
    <t>жилым домом в период с 01.01.2015г.по 31.12.2015г.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</si>
  <si>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</si>
  <si>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</si>
  <si>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</si>
  <si>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</si>
  <si>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</si>
  <si>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</si>
  <si>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</si>
  <si>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</si>
  <si>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</si>
  <si>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</si>
  <si>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</si>
  <si>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</si>
  <si>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</si>
  <si>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 xml:space="preserve"> 4.1 Задолженность собственников и нанимателей по данной услуге на 01.01.2015г.</t>
  </si>
  <si>
    <t xml:space="preserve"> 4.5.Задолженность собственников и нанимателей по данной услуге на 01.01.2016г.</t>
  </si>
  <si>
    <t xml:space="preserve"> 5.1.Задолженность собственников и нанимателей по данным услугам на 01.01.2015г. (КВИТАНЦИИ)</t>
  </si>
  <si>
    <t xml:space="preserve"> 5.2.Задолженность собственников и нанимателей за выполненные работы на 01.01.2015г.</t>
  </si>
  <si>
    <t>ООО УК"РСУ №1" г. Орел ул. М.Горького д.17 или по тел.76-40-33</t>
  </si>
  <si>
    <t>8)Общая задолженность  собственников и нанимателей по ЖКУ (квитанции) на 01.01.2016г.</t>
  </si>
  <si>
    <t>9)Общая задолженность  собственников и нанимателей многоквартирного дома за выполненные работы на 01.01.2016г.</t>
  </si>
  <si>
    <t xml:space="preserve">                           Администрация ООО УК"РСУ №1 "</t>
  </si>
  <si>
    <t>3)       Дата принятия в управление:    01.12.2012г.</t>
  </si>
  <si>
    <t>2)       Площадь дома     898,4кв.м</t>
  </si>
  <si>
    <t>1)        Адрес дома:    ул.Тургенева, д.22а</t>
  </si>
  <si>
    <t>6)  Санит.содерж.(убор.придомов.тер.,конт.площ.,уб.лестничных клеток)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</si>
  <si>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</si>
  <si>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</si>
  <si>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</si>
  <si>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</si>
  <si>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</si>
  <si>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 xml:space="preserve"> 5.5 Поступило от ПАО"МТС",ПАО"Вымпелком"</t>
  </si>
  <si>
    <t>1)Проверка сопротивления изоляции проводов</t>
  </si>
  <si>
    <t>2)Работа автогидроподъёмника</t>
  </si>
  <si>
    <t>3)Обследование узла учета ГВС  ТАС</t>
  </si>
  <si>
    <t>4)Ремонт ввода ХВС МПП ВКХ Водоканал</t>
  </si>
  <si>
    <t>5)Благоустройство прид.тер.(окос травы,покраска оборуд.дет.площ.,бордюра)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</si>
</sst>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wrapText="1" indent="1"/>
    </xf>
    <xf numFmtId="0" fontId="6" fillId="0" borderId="0" xfId="0" applyFont="1"/>
    <xf numFmtId="0" fontId="7" fillId="2" borderId="1" xfId="0" applyFont="1" applyFill="1" applyBorder="1" applyAlignment="1">
      <alignment horizontal="left" wrapText="1" indent="1"/>
    </xf>
    <xf numFmtId="2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0" borderId="0" xfId="0" applyFont="1"/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4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topLeftCell="A13" workbookViewId="0">
      <selection activeCell="E40" sqref="E40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5" max="5" width="9.5703125" bestFit="1" customWidth="1"/>
  </cols>
  <sheetData>
    <row r="1" spans="2:3" ht="12" customHeight="1">
      <c r="B1" s="3" t="s">
        <v>0</v>
      </c>
    </row>
    <row r="2" spans="2:3" ht="12" customHeight="1">
      <c r="B2" s="1" t="s">
        <v>13</v>
      </c>
    </row>
    <row r="3" spans="2:3" ht="12" customHeight="1">
      <c r="B3" s="4" t="s">
        <v>12</v>
      </c>
    </row>
    <row r="4" spans="2:3" ht="12" customHeight="1">
      <c r="B4" s="5" t="s">
        <v>36</v>
      </c>
      <c r="C4" s="6"/>
    </row>
    <row r="5" spans="2:3" ht="12" customHeight="1">
      <c r="B5" s="5" t="s">
        <v>35</v>
      </c>
      <c r="C5" s="6"/>
    </row>
    <row r="6" spans="2:3" ht="12" customHeight="1">
      <c r="B6" s="5" t="s">
        <v>34</v>
      </c>
      <c r="C6" s="6"/>
    </row>
    <row r="7" spans="2:3" ht="51.75" customHeight="1">
      <c r="B7" s="32" t="s">
        <v>14</v>
      </c>
      <c r="C7" s="33"/>
    </row>
    <row r="8" spans="2:3" ht="12" customHeight="1">
      <c r="B8" s="7" t="s">
        <v>15</v>
      </c>
      <c r="C8" s="6"/>
    </row>
    <row r="9" spans="2:3" ht="12" customHeight="1">
      <c r="B9" s="5" t="s">
        <v>26</v>
      </c>
      <c r="C9" s="23">
        <v>-319.45999999999998</v>
      </c>
    </row>
    <row r="10" spans="2:3" ht="12" customHeight="1">
      <c r="B10" s="5" t="s">
        <v>16</v>
      </c>
      <c r="C10" s="15">
        <v>7016.92</v>
      </c>
    </row>
    <row r="11" spans="2:3" ht="12" customHeight="1">
      <c r="B11" s="5" t="s">
        <v>17</v>
      </c>
      <c r="C11" s="15">
        <v>6847.08</v>
      </c>
    </row>
    <row r="12" spans="2:3" ht="12" customHeight="1">
      <c r="B12" s="5" t="s">
        <v>18</v>
      </c>
      <c r="C12" s="15">
        <f>C10</f>
        <v>7016.92</v>
      </c>
    </row>
    <row r="13" spans="2:3" ht="12" customHeight="1">
      <c r="B13" s="5" t="s">
        <v>27</v>
      </c>
      <c r="C13" s="23">
        <f>C11-C10+C9</f>
        <v>-489.30000000000013</v>
      </c>
    </row>
    <row r="14" spans="2:3" ht="27" customHeight="1">
      <c r="B14" s="34" t="s">
        <v>19</v>
      </c>
      <c r="C14" s="35"/>
    </row>
    <row r="15" spans="2:3" ht="25.5" customHeight="1">
      <c r="B15" s="8" t="s">
        <v>28</v>
      </c>
      <c r="C15" s="27">
        <f>-2643.1-C9</f>
        <v>-2323.64</v>
      </c>
    </row>
    <row r="16" spans="2:3" ht="12" customHeight="1">
      <c r="B16" s="5" t="s">
        <v>29</v>
      </c>
      <c r="C16" s="24">
        <v>-28973.78</v>
      </c>
    </row>
    <row r="17" spans="2:5" ht="12" customHeight="1">
      <c r="B17" s="5" t="s">
        <v>20</v>
      </c>
      <c r="C17" s="22">
        <f>88096.09-2316.8+16925.96</f>
        <v>102705.25</v>
      </c>
    </row>
    <row r="18" spans="2:5" ht="12" customHeight="1">
      <c r="B18" s="5" t="s">
        <v>21</v>
      </c>
      <c r="C18" s="25">
        <f>85376.56+16903.84</f>
        <v>102280.4</v>
      </c>
    </row>
    <row r="19" spans="2:5" ht="12" customHeight="1">
      <c r="B19" s="5" t="s">
        <v>43</v>
      </c>
      <c r="C19" s="25">
        <v>5150</v>
      </c>
    </row>
    <row r="20" spans="2:5" ht="12" customHeight="1">
      <c r="B20" s="5" t="s">
        <v>22</v>
      </c>
      <c r="C20" s="26">
        <f>C19+C18</f>
        <v>107430.39999999999</v>
      </c>
    </row>
    <row r="21" spans="2:5" ht="25.5" customHeight="1">
      <c r="B21" s="34" t="s">
        <v>23</v>
      </c>
      <c r="C21" s="35"/>
    </row>
    <row r="22" spans="2:5" ht="12" customHeight="1">
      <c r="B22" s="28" t="s">
        <v>1</v>
      </c>
      <c r="C22" s="30"/>
    </row>
    <row r="23" spans="2:5" ht="12" customHeight="1">
      <c r="B23" s="29" t="s">
        <v>2</v>
      </c>
      <c r="C23" s="31">
        <v>16050.4</v>
      </c>
      <c r="E23" s="2"/>
    </row>
    <row r="24" spans="2:5" ht="12" customHeight="1">
      <c r="B24" s="17" t="s">
        <v>3</v>
      </c>
      <c r="C24" s="18">
        <v>1724.94</v>
      </c>
    </row>
    <row r="25" spans="2:5" ht="12" customHeight="1">
      <c r="B25" s="17" t="s">
        <v>4</v>
      </c>
      <c r="C25" s="19">
        <v>431.24</v>
      </c>
    </row>
    <row r="26" spans="2:5" ht="12" customHeight="1">
      <c r="B26" s="17" t="s">
        <v>5</v>
      </c>
      <c r="C26" s="20">
        <v>2048.37</v>
      </c>
    </row>
    <row r="27" spans="2:5" ht="12" customHeight="1">
      <c r="B27" s="17" t="s">
        <v>6</v>
      </c>
      <c r="C27" s="19">
        <v>215.62</v>
      </c>
    </row>
    <row r="28" spans="2:5" ht="12" customHeight="1">
      <c r="B28" s="17" t="s">
        <v>37</v>
      </c>
      <c r="C28" s="21">
        <f>13600+13398</f>
        <v>26998</v>
      </c>
    </row>
    <row r="29" spans="2:5" ht="12" customHeight="1">
      <c r="B29" s="17" t="s">
        <v>7</v>
      </c>
      <c r="C29" s="20">
        <v>279.75</v>
      </c>
    </row>
    <row r="30" spans="2:5" ht="12" customHeight="1">
      <c r="B30" s="17" t="s">
        <v>8</v>
      </c>
      <c r="C30" s="20">
        <v>3246.48</v>
      </c>
    </row>
    <row r="31" spans="2:5" ht="12" customHeight="1">
      <c r="B31" s="17" t="s">
        <v>9</v>
      </c>
      <c r="C31" s="19">
        <v>8091.53</v>
      </c>
    </row>
    <row r="32" spans="2:5" ht="12" customHeight="1">
      <c r="B32" s="17" t="s">
        <v>10</v>
      </c>
      <c r="C32" s="16">
        <v>348.65</v>
      </c>
    </row>
    <row r="33" spans="2:5" ht="12" customHeight="1">
      <c r="B33" s="17" t="s">
        <v>11</v>
      </c>
      <c r="C33" s="20">
        <v>842.23</v>
      </c>
    </row>
    <row r="34" spans="2:5" ht="12" customHeight="1">
      <c r="B34" s="17" t="s">
        <v>38</v>
      </c>
      <c r="C34" s="21">
        <f>4202.2-279.75</f>
        <v>3922.45</v>
      </c>
    </row>
    <row r="35" spans="2:5" ht="12" customHeight="1">
      <c r="B35" s="17" t="s">
        <v>39</v>
      </c>
      <c r="C35" s="20">
        <f>4248.64+2515.66</f>
        <v>6764.3</v>
      </c>
    </row>
    <row r="36" spans="2:5" ht="12" customHeight="1">
      <c r="B36" s="17" t="s">
        <v>40</v>
      </c>
      <c r="C36" s="20">
        <f>5221.07+927.96+169.26</f>
        <v>6318.29</v>
      </c>
    </row>
    <row r="37" spans="2:5" ht="12" customHeight="1">
      <c r="B37" s="17" t="s">
        <v>41</v>
      </c>
      <c r="C37" s="20">
        <f>2305.59+422.6</f>
        <v>2728.19</v>
      </c>
    </row>
    <row r="38" spans="2:5" ht="12" customHeight="1">
      <c r="B38" s="17" t="s">
        <v>42</v>
      </c>
      <c r="C38" s="20">
        <f>6360.71+1724.94</f>
        <v>8085.65</v>
      </c>
    </row>
    <row r="39" spans="2:5" ht="28.5" customHeight="1">
      <c r="B39" s="10" t="s">
        <v>24</v>
      </c>
      <c r="C39" s="11"/>
    </row>
    <row r="40" spans="2:5" ht="12" customHeight="1">
      <c r="B40" s="17" t="s">
        <v>44</v>
      </c>
      <c r="C40" s="20">
        <v>1000</v>
      </c>
      <c r="E40" s="2"/>
    </row>
    <row r="41" spans="2:5" ht="12" customHeight="1">
      <c r="B41" s="17" t="s">
        <v>45</v>
      </c>
      <c r="C41" s="20">
        <f>2700+3150</f>
        <v>5850</v>
      </c>
    </row>
    <row r="42" spans="2:5" ht="12" customHeight="1">
      <c r="B42" s="17" t="s">
        <v>46</v>
      </c>
      <c r="C42" s="20">
        <f>4000</f>
        <v>4000</v>
      </c>
    </row>
    <row r="43" spans="2:5" ht="12" customHeight="1">
      <c r="B43" s="17" t="s">
        <v>47</v>
      </c>
      <c r="C43" s="20">
        <f>18041.02</f>
        <v>18041.02</v>
      </c>
    </row>
    <row r="44" spans="2:5" ht="12" customHeight="1">
      <c r="B44" s="17" t="s">
        <v>48</v>
      </c>
      <c r="C44" s="20">
        <f>2150+2150+1980</f>
        <v>6280</v>
      </c>
    </row>
    <row r="45" spans="2:5" ht="24.75" customHeight="1">
      <c r="B45" s="12" t="s">
        <v>31</v>
      </c>
      <c r="C45" s="11">
        <f>C13+C15+C18-C17</f>
        <v>-3237.7900000000081</v>
      </c>
    </row>
    <row r="46" spans="2:5" ht="26.25" customHeight="1">
      <c r="B46" s="13" t="s">
        <v>32</v>
      </c>
      <c r="C46" s="11">
        <f>C16+C20-C23-C24-C26-C25-C27-C28-C29-C30-C31-C32-C33-C34-C35-C36-C37-C38-C40-C41-C42-C43-C44</f>
        <v>-44810.490000000013</v>
      </c>
    </row>
    <row r="47" spans="2:5" ht="12" customHeight="1">
      <c r="B47" s="14" t="s">
        <v>25</v>
      </c>
      <c r="C47" s="9"/>
    </row>
    <row r="48" spans="2:5" ht="12" customHeight="1">
      <c r="B48" s="9" t="s">
        <v>30</v>
      </c>
      <c r="C48" s="9"/>
    </row>
    <row r="49" spans="2:3" ht="12" customHeight="1">
      <c r="B49" s="14" t="s">
        <v>33</v>
      </c>
      <c r="C49" s="9"/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2016-04-01T06:56:46Z</dcterms:modified>
</cp:coreProperties>
</file>