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34" i="5" l="1"/>
  <c r="C33" i="5"/>
  <c r="C32" i="5"/>
  <c r="C30" i="5"/>
  <c r="C27" i="5"/>
  <c r="C26" i="5"/>
  <c r="C40" i="5"/>
  <c r="C39" i="5"/>
  <c r="C38" i="5"/>
  <c r="C37" i="5"/>
  <c r="C12" i="5" l="1"/>
  <c r="C41" i="5" s="1"/>
  <c r="C19" i="5" l="1"/>
  <c r="C42" i="5" s="1"/>
  <c r="C46" i="5" l="1"/>
</calcChain>
</file>

<file path=xl/sharedStrings.xml><?xml version="1.0" encoding="utf-8"?>
<sst xmlns="http://schemas.openxmlformats.org/spreadsheetml/2006/main" count="46" uniqueCount="46">
  <si>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</si>
  <si>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</si>
  <si>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</si>
  <si>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</si>
  <si>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</si>
  <si>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</si>
  <si>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</si>
  <si>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</si>
  <si>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</si>
  <si>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ул.М.Горького, д.27</t>
  </si>
  <si>
    <t>3)       Дата принятия в управление:    01.03.2012г.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</si>
  <si>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</si>
  <si>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</si>
  <si>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</si>
  <si>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</si>
  <si>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</si>
  <si>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</si>
  <si>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</si>
  <si>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4.3.Начислено (жилые и нежилые помещения)</t>
  </si>
  <si>
    <t xml:space="preserve"> 4.4.Оплачено (жилые и нежилые помещения)</t>
  </si>
  <si>
    <t xml:space="preserve"> 4.5 Поступило от ПАО"МТС",ПАО "Ростелеком",ЗАО"Ресурс-Связь"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</si>
  <si>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</si>
  <si>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</si>
  <si>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</si>
  <si>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>Всего задолженность по дому (выполненные работы + услуги)</t>
  </si>
  <si>
    <t>4-Э)Оказаны услуги  по начислению платы за элетроэнергию</t>
  </si>
  <si>
    <t>7) Аварийно-ремонтная служба ООО "АРС"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</si>
  <si>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</si>
  <si>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</si>
  <si>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</si>
  <si>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</si>
  <si>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</si>
  <si>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</si>
  <si>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</si>
  <si>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2)       Площадь дома 1938,0 кв.м</t>
  </si>
  <si>
    <t>жилым домом в период с 01.01.2020г.по 31.12.2020г.</t>
  </si>
  <si>
    <t xml:space="preserve"> 4.1 Задолженность собственников и нанимателей по данной услуге на 01.01.2020г.</t>
  </si>
  <si>
    <t xml:space="preserve"> 4.4.Задолженность собственников и нанимателей по данной услуге на 01.01.2021г.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</si>
  <si>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</si>
  <si>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</si>
  <si>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</si>
  <si>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</si>
  <si>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Ремонт метал.кровли с очисткой желобов, воронок, водосточ.труб(исп.альпиниста)</t>
  </si>
  <si>
    <t xml:space="preserve">Ремонт отмостки и крыльца 2 подъезда </t>
  </si>
  <si>
    <t>Благоустр.придомовой территории (завоз песка на д/пл.)</t>
  </si>
  <si>
    <t>Ремонт  инженерных сетей ХВС с заменой стояка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</si>
</sst>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/>
    <xf numFmtId="0" fontId="5" fillId="0" borderId="0" xfId="0" applyFont="1"/>
    <xf numFmtId="2" fontId="5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0" borderId="0" xfId="0" applyFont="1"/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vertical="center"/>
    </xf>
    <xf numFmtId="0" fontId="0" fillId="0" borderId="0" xfId="0"/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2" fontId="11" fillId="2" borderId="1" xfId="0" applyNumberFormat="1" applyFont="1" applyFill="1" applyBorder="1" applyAlignment="1">
      <alignment horizontal="right" vertical="center"/>
    </xf>
    <xf numFmtId="2" fontId="1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abSelected="1" workbookViewId="0">
      <selection activeCell="B52" sqref="B52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4.109375" customWidth="1"/>
    <col min="4" max="4" width="4.6640625" customWidth="1"/>
    <col min="5" max="5" width="9.5546875" bestFit="1" customWidth="1"/>
  </cols>
  <sheetData>
    <row r="1" spans="2:3" ht="12" customHeight="1" x14ac:dyDescent="0.3">
      <c r="B1" s="2" t="s">
        <v>0</v>
      </c>
    </row>
    <row r="2" spans="2:3" ht="12" customHeight="1" x14ac:dyDescent="0.3">
      <c r="B2" s="1" t="s">
        <v>2</v>
      </c>
    </row>
    <row r="3" spans="2:3" ht="12" customHeight="1" x14ac:dyDescent="0.3">
      <c r="B3" s="3" t="s">
        <v>35</v>
      </c>
    </row>
    <row r="4" spans="2:3" ht="12" customHeight="1" x14ac:dyDescent="0.3">
      <c r="B4" s="24" t="s">
        <v>9</v>
      </c>
      <c r="C4" s="4"/>
    </row>
    <row r="5" spans="2:3" ht="12" customHeight="1" x14ac:dyDescent="0.3">
      <c r="B5" s="24" t="s">
        <v>34</v>
      </c>
      <c r="C5" s="4"/>
    </row>
    <row r="6" spans="2:3" ht="12" customHeight="1" x14ac:dyDescent="0.3">
      <c r="B6" s="24" t="s">
        <v>10</v>
      </c>
      <c r="C6" s="4"/>
    </row>
    <row r="7" spans="2:3" ht="51.6" customHeight="1" x14ac:dyDescent="0.3">
      <c r="B7" s="37" t="s">
        <v>3</v>
      </c>
      <c r="C7" s="38"/>
    </row>
    <row r="8" spans="2:3" s="22" customFormat="1" ht="12.75" customHeight="1" x14ac:dyDescent="0.3">
      <c r="B8" s="27" t="s">
        <v>25</v>
      </c>
      <c r="C8" s="28"/>
    </row>
    <row r="9" spans="2:3" s="22" customFormat="1" ht="12.75" customHeight="1" x14ac:dyDescent="0.3">
      <c r="B9" s="11" t="s">
        <v>36</v>
      </c>
      <c r="C9" s="33">
        <v>-3721.91</v>
      </c>
    </row>
    <row r="10" spans="2:3" s="22" customFormat="1" ht="12.75" customHeight="1" x14ac:dyDescent="0.3">
      <c r="B10" s="11" t="s">
        <v>4</v>
      </c>
      <c r="C10" s="12">
        <v>0</v>
      </c>
    </row>
    <row r="11" spans="2:3" s="22" customFormat="1" ht="12.75" customHeight="1" x14ac:dyDescent="0.3">
      <c r="B11" s="11" t="s">
        <v>5</v>
      </c>
      <c r="C11" s="12">
        <v>3721.91</v>
      </c>
    </row>
    <row r="12" spans="2:3" s="22" customFormat="1" ht="14.25" customHeight="1" x14ac:dyDescent="0.3">
      <c r="B12" s="11" t="s">
        <v>37</v>
      </c>
      <c r="C12" s="33">
        <f>C11-C10+C9</f>
        <v>0</v>
      </c>
    </row>
    <row r="13" spans="2:3" ht="27" customHeight="1" x14ac:dyDescent="0.3">
      <c r="B13" s="39" t="s">
        <v>11</v>
      </c>
      <c r="C13" s="40"/>
    </row>
    <row r="14" spans="2:3" ht="25.5" customHeight="1" x14ac:dyDescent="0.3">
      <c r="B14" s="25" t="s">
        <v>38</v>
      </c>
      <c r="C14" s="34">
        <v>-26400.79</v>
      </c>
    </row>
    <row r="15" spans="2:3" ht="12" customHeight="1" x14ac:dyDescent="0.3">
      <c r="B15" s="24" t="s">
        <v>39</v>
      </c>
      <c r="C15" s="34">
        <v>-388731.54</v>
      </c>
    </row>
    <row r="16" spans="2:3" ht="12" customHeight="1" x14ac:dyDescent="0.3">
      <c r="B16" s="24" t="s">
        <v>18</v>
      </c>
      <c r="C16" s="35">
        <v>211564.02</v>
      </c>
    </row>
    <row r="17" spans="2:5" ht="12" customHeight="1" x14ac:dyDescent="0.3">
      <c r="B17" s="24" t="s">
        <v>19</v>
      </c>
      <c r="C17" s="35">
        <v>207781.48</v>
      </c>
    </row>
    <row r="18" spans="2:5" ht="12" customHeight="1" x14ac:dyDescent="0.3">
      <c r="B18" s="24" t="s">
        <v>20</v>
      </c>
      <c r="C18" s="35">
        <v>11117.27</v>
      </c>
    </row>
    <row r="19" spans="2:5" ht="12" customHeight="1" x14ac:dyDescent="0.3">
      <c r="B19" s="24" t="s">
        <v>21</v>
      </c>
      <c r="C19" s="36">
        <f>C18+C17</f>
        <v>218898.75</v>
      </c>
      <c r="E19" s="23"/>
    </row>
    <row r="20" spans="2:5" ht="25.5" customHeight="1" x14ac:dyDescent="0.3">
      <c r="B20" s="39" t="s">
        <v>22</v>
      </c>
      <c r="C20" s="40"/>
    </row>
    <row r="21" spans="2:5" ht="12" customHeight="1" x14ac:dyDescent="0.3">
      <c r="B21" s="17" t="s">
        <v>1</v>
      </c>
      <c r="C21" s="19"/>
    </row>
    <row r="22" spans="2:5" ht="12" customHeight="1" x14ac:dyDescent="0.3">
      <c r="B22" s="18" t="s">
        <v>12</v>
      </c>
      <c r="C22" s="20">
        <v>13344.57</v>
      </c>
      <c r="E22" s="23"/>
    </row>
    <row r="23" spans="2:5" ht="12" customHeight="1" x14ac:dyDescent="0.3">
      <c r="B23" s="13" t="s">
        <v>13</v>
      </c>
      <c r="C23" s="12">
        <v>1207.05</v>
      </c>
    </row>
    <row r="24" spans="2:5" ht="12" customHeight="1" x14ac:dyDescent="0.3">
      <c r="B24" s="13" t="s">
        <v>14</v>
      </c>
      <c r="C24" s="14">
        <v>2318.3000000000002</v>
      </c>
    </row>
    <row r="25" spans="2:5" ht="12" customHeight="1" x14ac:dyDescent="0.3">
      <c r="B25" s="13" t="s">
        <v>15</v>
      </c>
      <c r="C25" s="14">
        <v>1551.92</v>
      </c>
    </row>
    <row r="26" spans="2:5" ht="12" customHeight="1" x14ac:dyDescent="0.3">
      <c r="B26" s="13" t="s">
        <v>16</v>
      </c>
      <c r="C26" s="14">
        <f>3000+2656+1000+4219.2+3265+2075+3000+21600+24000</f>
        <v>64815.199999999997</v>
      </c>
    </row>
    <row r="27" spans="2:5" ht="12" customHeight="1" x14ac:dyDescent="0.3">
      <c r="B27" s="13" t="s">
        <v>17</v>
      </c>
      <c r="C27" s="15">
        <f>287.44+390+300</f>
        <v>977.44</v>
      </c>
    </row>
    <row r="28" spans="2:5" ht="12" customHeight="1" x14ac:dyDescent="0.3">
      <c r="B28" s="31" t="s">
        <v>26</v>
      </c>
      <c r="C28" s="14">
        <v>9350.8799999999992</v>
      </c>
    </row>
    <row r="29" spans="2:5" ht="12" customHeight="1" x14ac:dyDescent="0.3">
      <c r="B29" s="31" t="s">
        <v>27</v>
      </c>
      <c r="C29" s="14">
        <v>2561.88</v>
      </c>
    </row>
    <row r="30" spans="2:5" ht="12" customHeight="1" x14ac:dyDescent="0.3">
      <c r="B30" s="31" t="s">
        <v>33</v>
      </c>
      <c r="C30" s="16">
        <f>1562.94</f>
        <v>1562.94</v>
      </c>
    </row>
    <row r="31" spans="2:5" ht="12" customHeight="1" x14ac:dyDescent="0.3">
      <c r="B31" s="31" t="s">
        <v>28</v>
      </c>
      <c r="C31" s="15">
        <v>837.9</v>
      </c>
    </row>
    <row r="32" spans="2:5" ht="12" customHeight="1" x14ac:dyDescent="0.3">
      <c r="B32" s="31" t="s">
        <v>29</v>
      </c>
      <c r="C32" s="14">
        <f>3797.96+5261.3+100</f>
        <v>9159.26</v>
      </c>
    </row>
    <row r="33" spans="2:5" ht="12" customHeight="1" x14ac:dyDescent="0.3">
      <c r="B33" s="31" t="s">
        <v>30</v>
      </c>
      <c r="C33" s="14">
        <f>1356.19+19334.6+673.7</f>
        <v>21364.489999999998</v>
      </c>
    </row>
    <row r="34" spans="2:5" ht="12" customHeight="1" x14ac:dyDescent="0.3">
      <c r="B34" s="31" t="s">
        <v>31</v>
      </c>
      <c r="C34" s="14">
        <f>2115.66+877.55</f>
        <v>2993.21</v>
      </c>
    </row>
    <row r="35" spans="2:5" ht="12" customHeight="1" x14ac:dyDescent="0.3">
      <c r="B35" s="31" t="s">
        <v>32</v>
      </c>
      <c r="C35" s="14">
        <v>20069.88</v>
      </c>
    </row>
    <row r="36" spans="2:5" ht="28.5" customHeight="1" x14ac:dyDescent="0.3">
      <c r="B36" s="26" t="s">
        <v>23</v>
      </c>
      <c r="C36" s="6"/>
    </row>
    <row r="37" spans="2:5" ht="12" customHeight="1" x14ac:dyDescent="0.3">
      <c r="B37" s="32" t="s">
        <v>44</v>
      </c>
      <c r="C37" s="21">
        <f>4500</f>
        <v>4500</v>
      </c>
      <c r="E37" s="23"/>
    </row>
    <row r="38" spans="2:5" s="22" customFormat="1" ht="12" customHeight="1" x14ac:dyDescent="0.3">
      <c r="B38" s="32" t="s">
        <v>42</v>
      </c>
      <c r="C38" s="21">
        <f>3000</f>
        <v>3000</v>
      </c>
      <c r="E38" s="23"/>
    </row>
    <row r="39" spans="2:5" s="22" customFormat="1" ht="12" customHeight="1" x14ac:dyDescent="0.3">
      <c r="B39" s="32" t="s">
        <v>43</v>
      </c>
      <c r="C39" s="21">
        <f>2438</f>
        <v>2438</v>
      </c>
      <c r="E39" s="23"/>
    </row>
    <row r="40" spans="2:5" s="22" customFormat="1" ht="12" customHeight="1" x14ac:dyDescent="0.3">
      <c r="B40" s="32" t="s">
        <v>45</v>
      </c>
      <c r="C40" s="21">
        <f>5947</f>
        <v>5947</v>
      </c>
      <c r="E40" s="23"/>
    </row>
    <row r="41" spans="2:5" ht="24.75" customHeight="1" x14ac:dyDescent="0.3">
      <c r="B41" s="7" t="s">
        <v>40</v>
      </c>
      <c r="C41" s="30">
        <f>C14+C17-C16+C12</f>
        <v>-30183.329999999987</v>
      </c>
      <c r="D41" s="10"/>
      <c r="E41" s="23"/>
    </row>
    <row r="42" spans="2:5" ht="26.25" customHeight="1" x14ac:dyDescent="0.3">
      <c r="B42" s="8" t="s">
        <v>41</v>
      </c>
      <c r="C42" s="30">
        <f>C15+C19-C22-C23-C25-C24-C26-C27-C28-C29-C30-C31-C32-C33-C34-C35-C37-C38-C39-C40</f>
        <v>-337832.71</v>
      </c>
      <c r="D42" s="10"/>
      <c r="E42" s="10"/>
    </row>
    <row r="43" spans="2:5" ht="13.95" customHeight="1" x14ac:dyDescent="0.3">
      <c r="B43" s="9" t="s">
        <v>6</v>
      </c>
      <c r="C43" s="5"/>
    </row>
    <row r="44" spans="2:5" ht="13.95" customHeight="1" x14ac:dyDescent="0.3">
      <c r="B44" s="5" t="s">
        <v>7</v>
      </c>
      <c r="C44" s="5"/>
    </row>
    <row r="45" spans="2:5" ht="13.95" customHeight="1" x14ac:dyDescent="0.3">
      <c r="B45" s="9" t="s">
        <v>8</v>
      </c>
      <c r="C45" s="5"/>
    </row>
    <row r="46" spans="2:5" ht="12" customHeight="1" x14ac:dyDescent="0.3">
      <c r="B46" s="29" t="s">
        <v>24</v>
      </c>
      <c r="C46" s="23">
        <f>C42+C12</f>
        <v>-337832.71</v>
      </c>
    </row>
  </sheetData>
  <mergeCells count="3">
    <mergeCell ref="B7:C7"/>
    <mergeCell ref="B13:C13"/>
    <mergeCell ref="B20:C20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2021-03-26T14:17:24Z</dcterms:modified>
</cp:coreProperties>
</file>