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29"/>
  <c r="C28"/>
  <c r="C27"/>
  <c r="C26"/>
  <c r="C25"/>
  <c r="C41"/>
  <c r="C40"/>
  <c r="C12"/>
  <c r="C44" s="1"/>
  <c r="C19" l="1"/>
  <c r="C45" s="1"/>
  <c r="C49" l="1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<sst xmlns="http://schemas.openxmlformats.org/spreadsheetml/2006/main" count="49" uniqueCount="49">
  <si>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</si>
  <si>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</si>
  <si>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</si>
  <si>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</si>
  <si>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</si>
  <si>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</si>
  <si>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</si>
  <si>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</si>
  <si>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</si>
  <si>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д.27</t>
  </si>
  <si>
    <t>3)       Дата принятия в управление:    01.03.2012г.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</si>
  <si>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</si>
  <si>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</si>
  <si>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</si>
  <si>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</si>
  <si>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2)       Площадь дома 1938,2 кв.м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</si>
  <si>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</si>
  <si>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</si>
  <si>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</si>
  <si>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</si>
  <si>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</si>
  <si>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</si>
  <si>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</si>
  <si>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</si>
  <si>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</si>
  <si>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</si>
  <si>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</si>
  <si>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</si>
  <si>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</si>
  <si>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 "Ростелеком",ЗАО"Ресурс-Связь"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</si>
  <si>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</si>
  <si>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</si>
  <si>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</si>
  <si>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</si>
  <si>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</si>
  <si>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>Всего задолженность по дому (выполненные работы + услуги)</t>
  </si>
  <si>
    <t>жилым домом в период с 01.01.2018г.по 31.12.2018г.</t>
  </si>
  <si>
    <t>4-Э)Оказаны услуги  по начислению платы за элетроэнергию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</si>
  <si>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</si>
  <si>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</si>
  <si>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</si>
  <si>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</si>
  <si>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16)Тех.диагностирование газопровода ГТЭ</t>
  </si>
  <si>
    <t>17) Услуги по управлению</t>
  </si>
  <si>
    <t>Ремонт крыльца входа в подъезд, оттделочные работы на фасаде</t>
  </si>
  <si>
    <t>Ремонт системы отопления с заменой задвижки</t>
  </si>
  <si>
    <t>Установка устройства отлива на козырьке п-да 1, оттделка фасада здания</t>
  </si>
  <si>
    <t>Удаление сосулек и наледи с кровли (исп.альпинист, манипулятор)сверх норматива(8 раза)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</si>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</sst>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applyFont="1"/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0" fillId="0" borderId="0" xfId="0"/>
    <xf numFmtId="2" fontId="0" fillId="0" borderId="0" xfId="0" applyNumberFormat="1"/>
    <xf numFmtId="2" fontId="5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9"/>
  <sheetViews>
    <sheetView tabSelected="1" topLeftCell="A34" workbookViewId="0">
      <selection activeCell="H35" sqref="H35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36</v>
      </c>
    </row>
    <row r="4" spans="2:3" ht="12" customHeight="1">
      <c r="B4" s="27" t="s">
        <v>9</v>
      </c>
      <c r="C4" s="4"/>
    </row>
    <row r="5" spans="2:3" ht="12" customHeight="1">
      <c r="B5" s="27" t="s">
        <v>15</v>
      </c>
      <c r="C5" s="4"/>
    </row>
    <row r="6" spans="2:3" ht="12" customHeight="1">
      <c r="B6" s="27" t="s">
        <v>10</v>
      </c>
      <c r="C6" s="4"/>
    </row>
    <row r="7" spans="2:3" ht="51.75" customHeight="1">
      <c r="B7" s="35" t="s">
        <v>3</v>
      </c>
      <c r="C7" s="36"/>
    </row>
    <row r="8" spans="2:3" s="21" customFormat="1" ht="12.75" customHeight="1">
      <c r="B8" s="30" t="s">
        <v>37</v>
      </c>
      <c r="C8" s="31"/>
    </row>
    <row r="9" spans="2:3" s="21" customFormat="1" ht="12.75" customHeight="1">
      <c r="B9" s="10" t="s">
        <v>33</v>
      </c>
      <c r="C9" s="33">
        <v>0</v>
      </c>
    </row>
    <row r="10" spans="2:3" s="21" customFormat="1" ht="12.75" customHeight="1">
      <c r="B10" s="10" t="s">
        <v>4</v>
      </c>
      <c r="C10" s="11">
        <v>20336.05</v>
      </c>
    </row>
    <row r="11" spans="2:3" s="21" customFormat="1" ht="12.75" customHeight="1">
      <c r="B11" s="10" t="s">
        <v>5</v>
      </c>
      <c r="C11" s="11">
        <v>6050.78</v>
      </c>
    </row>
    <row r="12" spans="2:3" s="21" customFormat="1" ht="14.25" customHeight="1">
      <c r="B12" s="10" t="s">
        <v>34</v>
      </c>
      <c r="C12" s="33">
        <f>C11-C10+C9</f>
        <v>-14285.27</v>
      </c>
    </row>
    <row r="13" spans="2:3" ht="27" customHeight="1">
      <c r="B13" s="37" t="s">
        <v>18</v>
      </c>
      <c r="C13" s="38"/>
    </row>
    <row r="14" spans="2:3" ht="25.5" customHeight="1">
      <c r="B14" s="28" t="s">
        <v>38</v>
      </c>
      <c r="C14" s="23">
        <v>-16464.22</v>
      </c>
    </row>
    <row r="15" spans="2:3" ht="12" customHeight="1">
      <c r="B15" s="27" t="s">
        <v>39</v>
      </c>
      <c r="C15" s="23">
        <v>-167018.1</v>
      </c>
    </row>
    <row r="16" spans="2:3" ht="12" customHeight="1">
      <c r="B16" s="27" t="s">
        <v>27</v>
      </c>
      <c r="C16" s="24">
        <v>244693.73</v>
      </c>
    </row>
    <row r="17" spans="2:3" ht="12" customHeight="1">
      <c r="B17" s="27" t="s">
        <v>28</v>
      </c>
      <c r="C17" s="25">
        <v>235513.12</v>
      </c>
    </row>
    <row r="18" spans="2:3" ht="12" customHeight="1">
      <c r="B18" s="27" t="s">
        <v>29</v>
      </c>
      <c r="C18" s="25">
        <v>11122.93</v>
      </c>
    </row>
    <row r="19" spans="2:3" ht="12" customHeight="1">
      <c r="B19" s="27" t="s">
        <v>30</v>
      </c>
      <c r="C19" s="26">
        <f>C18+C17</f>
        <v>246636.05</v>
      </c>
    </row>
    <row r="20" spans="2:3" ht="25.5" customHeight="1">
      <c r="B20" s="37" t="s">
        <v>31</v>
      </c>
      <c r="C20" s="38"/>
    </row>
    <row r="21" spans="2:3" ht="12" customHeight="1">
      <c r="B21" s="16" t="s">
        <v>1</v>
      </c>
      <c r="C21" s="18"/>
    </row>
    <row r="22" spans="2:3" ht="12" customHeight="1">
      <c r="B22" s="17" t="s">
        <v>19</v>
      </c>
      <c r="C22" s="19">
        <v>23871.48</v>
      </c>
    </row>
    <row r="23" spans="2:3" ht="12" customHeight="1">
      <c r="B23" s="12" t="s">
        <v>20</v>
      </c>
      <c r="C23" s="11">
        <v>2159.23</v>
      </c>
    </row>
    <row r="24" spans="2:3" ht="12" customHeight="1">
      <c r="B24" s="12" t="s">
        <v>21</v>
      </c>
      <c r="C24" s="13">
        <v>4147.09</v>
      </c>
    </row>
    <row r="25" spans="2:3" ht="12" customHeight="1">
      <c r="B25" s="12" t="s">
        <v>22</v>
      </c>
      <c r="C25" s="13">
        <f>213.49+2776.15</f>
        <v>2989.6400000000003</v>
      </c>
    </row>
    <row r="26" spans="2:3" ht="12" customHeight="1">
      <c r="B26" s="12" t="s">
        <v>23</v>
      </c>
      <c r="C26" s="13">
        <f>21600+18000+6450+15000+1600+2500</f>
        <v>65150</v>
      </c>
    </row>
    <row r="27" spans="2:3" ht="12" customHeight="1">
      <c r="B27" s="12" t="s">
        <v>24</v>
      </c>
      <c r="C27" s="14">
        <f>740.56</f>
        <v>740.56</v>
      </c>
    </row>
    <row r="28" spans="2:3" ht="12" customHeight="1">
      <c r="B28" s="34" t="s">
        <v>48</v>
      </c>
      <c r="C28" s="13">
        <f>9350.88</f>
        <v>9350.8799999999992</v>
      </c>
    </row>
    <row r="29" spans="2:3" ht="12" customHeight="1">
      <c r="B29" s="12" t="s">
        <v>25</v>
      </c>
      <c r="C29" s="13">
        <f>17270.13</f>
        <v>17270.13</v>
      </c>
    </row>
    <row r="30" spans="2:3" ht="12" customHeight="1">
      <c r="B30" s="12" t="s">
        <v>26</v>
      </c>
      <c r="C30" s="15">
        <v>8781.82</v>
      </c>
    </row>
    <row r="31" spans="2:3" ht="12" customHeight="1">
      <c r="B31" s="12" t="s">
        <v>16</v>
      </c>
      <c r="C31" s="11">
        <v>1018.42</v>
      </c>
    </row>
    <row r="32" spans="2:3" ht="12" customHeight="1">
      <c r="B32" s="12" t="s">
        <v>17</v>
      </c>
      <c r="C32" s="13">
        <v>1601.23</v>
      </c>
    </row>
    <row r="33" spans="2:3" ht="12" customHeight="1">
      <c r="B33" s="12" t="s">
        <v>11</v>
      </c>
      <c r="C33" s="14">
        <v>1147.79</v>
      </c>
    </row>
    <row r="34" spans="2:3" ht="12" customHeight="1">
      <c r="B34" s="12" t="s">
        <v>12</v>
      </c>
      <c r="C34" s="13">
        <f>4541.9+6816.74+200</f>
        <v>11558.64</v>
      </c>
    </row>
    <row r="35" spans="2:3" ht="12" customHeight="1">
      <c r="B35" s="12" t="s">
        <v>13</v>
      </c>
      <c r="C35" s="13">
        <f>1676.53+14655.9+659.15</f>
        <v>16991.580000000002</v>
      </c>
    </row>
    <row r="36" spans="2:3" ht="12" customHeight="1">
      <c r="B36" s="12" t="s">
        <v>14</v>
      </c>
      <c r="C36" s="13">
        <f>3705.12+1210.91</f>
        <v>4916.03</v>
      </c>
    </row>
    <row r="37" spans="2:3" s="21" customFormat="1" ht="12" customHeight="1">
      <c r="B37" s="12" t="s">
        <v>42</v>
      </c>
      <c r="C37" s="13">
        <v>13750</v>
      </c>
    </row>
    <row r="38" spans="2:3" ht="12" customHeight="1">
      <c r="B38" s="12" t="s">
        <v>43</v>
      </c>
      <c r="C38" s="13">
        <v>20071.96</v>
      </c>
    </row>
    <row r="39" spans="2:3" ht="28.5" customHeight="1">
      <c r="B39" s="29" t="s">
        <v>32</v>
      </c>
      <c r="C39" s="6"/>
    </row>
    <row r="40" spans="2:3" ht="12" customHeight="1">
      <c r="B40" s="34" t="s">
        <v>45</v>
      </c>
      <c r="C40" s="20">
        <f>6221.94</f>
        <v>6221.94</v>
      </c>
    </row>
    <row r="41" spans="2:3" ht="12" customHeight="1">
      <c r="B41" s="34" t="s">
        <v>44</v>
      </c>
      <c r="C41" s="20">
        <f>5709</f>
        <v>5709</v>
      </c>
    </row>
    <row r="42" spans="2:3" ht="12" customHeight="1">
      <c r="B42" s="34" t="s">
        <v>46</v>
      </c>
      <c r="C42" s="20">
        <v>7670</v>
      </c>
    </row>
    <row r="43" spans="2:3" ht="12" customHeight="1">
      <c r="B43" s="34" t="s">
        <v>47</v>
      </c>
      <c r="C43" s="20">
        <v>31900</v>
      </c>
    </row>
    <row r="44" spans="2:3" ht="24.75" customHeight="1">
      <c r="B44" s="7" t="s">
        <v>40</v>
      </c>
      <c r="C44" s="6">
        <f>C14+C17-C16+C12</f>
        <v>-39930.10000000002</v>
      </c>
    </row>
    <row r="45" spans="2:3" ht="26.25" customHeight="1">
      <c r="B45" s="8" t="s">
        <v>41</v>
      </c>
      <c r="C45" s="6">
        <f>C15+C19-C22-C23-C25-C24-C26-C27-C28-C29-C30-C31-C32-C33-C34-C35-C36-C37-C38-C40-C41-C42-C43</f>
        <v>-177399.47000000003</v>
      </c>
    </row>
    <row r="46" spans="2:3" ht="12" customHeight="1">
      <c r="B46" s="9" t="s">
        <v>6</v>
      </c>
      <c r="C46" s="5"/>
    </row>
    <row r="47" spans="2:3" ht="12" customHeight="1">
      <c r="B47" s="5" t="s">
        <v>7</v>
      </c>
      <c r="C47" s="5"/>
    </row>
    <row r="48" spans="2:3" ht="12" customHeight="1">
      <c r="B48" s="9" t="s">
        <v>8</v>
      </c>
      <c r="C48" s="5"/>
    </row>
    <row r="49" spans="2:3" ht="12" customHeight="1">
      <c r="B49" s="32" t="s">
        <v>35</v>
      </c>
      <c r="C49" s="22">
        <f>C45+C12</f>
        <v>-191684.74000000002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2019-03-28T12:56:52Z</dcterms:modified>
</cp:coreProperties>
</file>