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42"/>
  <c r="C40"/>
  <c r="C35"/>
  <c r="C30"/>
  <c r="C28"/>
  <c r="C12" l="1"/>
  <c r="C13" l="1"/>
  <c r="C20" l="1"/>
  <c r="C47"/>
  <c r="C48" l="1"/>
  <c r="C52" s="1"/>
</calcChain>
</file>

<file path=xl/sharedStrings.xml><?xml version="1.0" encoding="utf-8"?>
<sst xmlns="http://schemas.openxmlformats.org/spreadsheetml/2006/main" count="52" uniqueCount="52">
  <si>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</si>
  <si>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</si>
  <si>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</si>
  <si>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</si>
  <si>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</si>
  <si>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</si>
  <si>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</si>
  <si>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</si>
  <si>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</si>
  <si>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  Санит.содерж.(убор.придомов.тер.…..уборка лестничных клеток)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</si>
  <si>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</si>
  <si>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</si>
  <si>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</si>
  <si>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</si>
  <si>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</si>
  <si>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</si>
  <si>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</si>
  <si>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</si>
  <si>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</si>
  <si>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</si>
  <si>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</si>
  <si>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</si>
  <si>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</si>
  <si>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</si>
  <si>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</si>
  <si>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</si>
  <si>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</si>
  <si>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</si>
  <si>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</si>
  <si>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</si>
  <si>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</si>
  <si>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</si>
  <si>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Проверка сопротивления изоляции проводов</t>
  </si>
  <si>
    <t xml:space="preserve"> 5.5 Поступило от ПАО"МТС",ПАО "Ростелеком",ЗАО"Ресурс-Связь"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</si>
  <si>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</si>
  <si>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</si>
  <si>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</si>
  <si>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</si>
  <si>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2)       Площадь дома 1938,2 кв.м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</si>
  <si>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</si>
  <si>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</si>
  <si>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</si>
  <si>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</si>
  <si>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</si>
  <si>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</si>
  <si>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</si>
  <si>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Ксерокопия тех.паспорта БТИ</t>
  </si>
  <si>
    <t>Очистка труб, желобов, водост.труб, кровли, восстановление желобов (исп.альпиниста)</t>
  </si>
  <si>
    <t>Ремонт фасада дома</t>
  </si>
  <si>
    <t>Благоустройство прид.тер.(распиловка и вывоз дерева)</t>
  </si>
  <si>
    <t>Удаление сосулек и наледи с кровли</t>
  </si>
  <si>
    <t>Восстановление карниза кровли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</si>
</sst>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/>
    <xf numFmtId="2" fontId="6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tabSelected="1" topLeftCell="A19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10</v>
      </c>
    </row>
    <row r="3" spans="2:3" ht="12" customHeight="1">
      <c r="B3" s="4" t="s">
        <v>35</v>
      </c>
    </row>
    <row r="4" spans="2:3" ht="12" customHeight="1">
      <c r="B4" s="5" t="s">
        <v>25</v>
      </c>
      <c r="C4" s="6"/>
    </row>
    <row r="5" spans="2:3" ht="12" customHeight="1">
      <c r="B5" s="5" t="s">
        <v>38</v>
      </c>
      <c r="C5" s="6"/>
    </row>
    <row r="6" spans="2:3" ht="12" customHeight="1">
      <c r="B6" s="5" t="s">
        <v>26</v>
      </c>
      <c r="C6" s="6"/>
    </row>
    <row r="7" spans="2:3" ht="51.75" customHeight="1">
      <c r="B7" s="33" t="s">
        <v>11</v>
      </c>
      <c r="C7" s="34"/>
    </row>
    <row r="8" spans="2:3" ht="12" customHeight="1">
      <c r="B8" s="7" t="s">
        <v>12</v>
      </c>
      <c r="C8" s="6"/>
    </row>
    <row r="9" spans="2:3" ht="12" customHeight="1">
      <c r="B9" s="5" t="s">
        <v>36</v>
      </c>
      <c r="C9" s="27">
        <v>-2652.15</v>
      </c>
    </row>
    <row r="10" spans="2:3" ht="12" customHeight="1">
      <c r="B10" s="5" t="s">
        <v>13</v>
      </c>
      <c r="C10" s="16">
        <v>11905.3</v>
      </c>
    </row>
    <row r="11" spans="2:3" ht="12" customHeight="1">
      <c r="B11" s="5" t="s">
        <v>14</v>
      </c>
      <c r="C11" s="16">
        <v>12891.15</v>
      </c>
    </row>
    <row r="12" spans="2:3" ht="12" customHeight="1">
      <c r="B12" s="5" t="s">
        <v>15</v>
      </c>
      <c r="C12" s="15">
        <f>C10</f>
        <v>11905.3</v>
      </c>
    </row>
    <row r="13" spans="2:3" ht="12" customHeight="1">
      <c r="B13" s="5" t="s">
        <v>37</v>
      </c>
      <c r="C13" s="27">
        <f>C11-C10+C9</f>
        <v>-1666.2999999999997</v>
      </c>
    </row>
    <row r="14" spans="2:3" ht="27" customHeight="1">
      <c r="B14" s="35" t="s">
        <v>16</v>
      </c>
      <c r="C14" s="36"/>
    </row>
    <row r="15" spans="2:3" ht="25.5" customHeight="1">
      <c r="B15" s="8" t="s">
        <v>39</v>
      </c>
      <c r="C15" s="28">
        <v>-40224.21</v>
      </c>
    </row>
    <row r="16" spans="2:3" ht="12" customHeight="1">
      <c r="B16" s="5" t="s">
        <v>40</v>
      </c>
      <c r="C16" s="29">
        <v>-147378.67000000001</v>
      </c>
    </row>
    <row r="17" spans="2:5" ht="12" customHeight="1">
      <c r="B17" s="5" t="s">
        <v>17</v>
      </c>
      <c r="C17" s="30">
        <f>166571.47-7157.32+50279.59</f>
        <v>209693.74</v>
      </c>
    </row>
    <row r="18" spans="2:5" ht="12" customHeight="1">
      <c r="B18" s="5" t="s">
        <v>18</v>
      </c>
      <c r="C18" s="31">
        <f>160813.69+50852.57</f>
        <v>211666.26</v>
      </c>
    </row>
    <row r="19" spans="2:5" ht="12" customHeight="1">
      <c r="B19" s="5" t="s">
        <v>33</v>
      </c>
      <c r="C19" s="31">
        <v>15472.66</v>
      </c>
    </row>
    <row r="20" spans="2:5" ht="12" customHeight="1">
      <c r="B20" s="5" t="s">
        <v>19</v>
      </c>
      <c r="C20" s="32">
        <f>C19+C18</f>
        <v>227138.92</v>
      </c>
    </row>
    <row r="21" spans="2:5" ht="25.5" customHeight="1">
      <c r="B21" s="35" t="s">
        <v>20</v>
      </c>
      <c r="C21" s="36"/>
    </row>
    <row r="22" spans="2:5" ht="12" customHeight="1">
      <c r="B22" s="21" t="s">
        <v>1</v>
      </c>
      <c r="C22" s="23"/>
    </row>
    <row r="23" spans="2:5" ht="12" customHeight="1">
      <c r="B23" s="22" t="s">
        <v>2</v>
      </c>
      <c r="C23" s="24">
        <v>15585.87</v>
      </c>
      <c r="E23" s="2"/>
    </row>
    <row r="24" spans="2:5" ht="12" customHeight="1">
      <c r="B24" s="17" t="s">
        <v>3</v>
      </c>
      <c r="C24" s="16">
        <v>3491.64</v>
      </c>
    </row>
    <row r="25" spans="2:5" ht="12" customHeight="1">
      <c r="B25" s="17" t="s">
        <v>4</v>
      </c>
      <c r="C25" s="18">
        <v>1862.21</v>
      </c>
    </row>
    <row r="26" spans="2:5" ht="12" customHeight="1">
      <c r="B26" s="17" t="s">
        <v>5</v>
      </c>
      <c r="C26" s="18">
        <v>3724.42</v>
      </c>
    </row>
    <row r="27" spans="2:5" ht="12" customHeight="1">
      <c r="B27" s="17" t="s">
        <v>6</v>
      </c>
      <c r="C27" s="18">
        <v>4189.97</v>
      </c>
    </row>
    <row r="28" spans="2:5" ht="12" customHeight="1">
      <c r="B28" s="17" t="s">
        <v>9</v>
      </c>
      <c r="C28" s="19">
        <f>14750+19600+18000</f>
        <v>52350</v>
      </c>
    </row>
    <row r="29" spans="2:5" ht="12" customHeight="1">
      <c r="B29" s="17" t="s">
        <v>7</v>
      </c>
      <c r="C29" s="18">
        <v>309.8</v>
      </c>
    </row>
    <row r="30" spans="2:5" ht="12" customHeight="1">
      <c r="B30" s="17" t="s">
        <v>8</v>
      </c>
      <c r="C30" s="18">
        <f>7013.16+2896.38</f>
        <v>9909.5400000000009</v>
      </c>
    </row>
    <row r="31" spans="2:5" ht="12" customHeight="1">
      <c r="B31" s="17" t="s">
        <v>43</v>
      </c>
      <c r="C31" s="20">
        <v>16224.62</v>
      </c>
    </row>
    <row r="32" spans="2:5" ht="12" customHeight="1">
      <c r="B32" s="17" t="s">
        <v>44</v>
      </c>
      <c r="C32" s="16">
        <v>928.41</v>
      </c>
    </row>
    <row r="33" spans="2:5" ht="12" customHeight="1">
      <c r="B33" s="17" t="s">
        <v>45</v>
      </c>
      <c r="C33" s="18">
        <v>1842.58</v>
      </c>
    </row>
    <row r="34" spans="2:5" ht="12" customHeight="1">
      <c r="B34" s="17" t="s">
        <v>27</v>
      </c>
      <c r="C34" s="19">
        <v>3380.05</v>
      </c>
    </row>
    <row r="35" spans="2:5" ht="12" customHeight="1">
      <c r="B35" s="17" t="s">
        <v>28</v>
      </c>
      <c r="C35" s="18">
        <f>4766.86+621.7+8985.12</f>
        <v>14373.68</v>
      </c>
    </row>
    <row r="36" spans="2:5" ht="12" customHeight="1">
      <c r="B36" s="17" t="s">
        <v>29</v>
      </c>
      <c r="C36" s="18">
        <f>1713.19+14008.8+502.8</f>
        <v>16224.789999999999</v>
      </c>
    </row>
    <row r="37" spans="2:5" ht="12" customHeight="1">
      <c r="B37" s="17" t="s">
        <v>30</v>
      </c>
      <c r="C37" s="18">
        <f>3647.8+1067.9</f>
        <v>4715.7000000000007</v>
      </c>
    </row>
    <row r="38" spans="2:5" ht="12" customHeight="1">
      <c r="B38" s="17" t="s">
        <v>31</v>
      </c>
      <c r="C38" s="18">
        <f>11871.57+5586.62</f>
        <v>17458.189999999999</v>
      </c>
    </row>
    <row r="39" spans="2:5" ht="28.5" customHeight="1">
      <c r="B39" s="10" t="s">
        <v>21</v>
      </c>
      <c r="C39" s="11"/>
    </row>
    <row r="40" spans="2:5" ht="12" customHeight="1">
      <c r="B40" s="17" t="s">
        <v>47</v>
      </c>
      <c r="C40" s="18">
        <f>5700+1800+3600</f>
        <v>11100</v>
      </c>
      <c r="E40" s="2"/>
    </row>
    <row r="41" spans="2:5" ht="12" customHeight="1">
      <c r="B41" s="17" t="s">
        <v>32</v>
      </c>
      <c r="C41" s="18">
        <v>1000</v>
      </c>
    </row>
    <row r="42" spans="2:5" ht="12" customHeight="1">
      <c r="B42" s="17" t="s">
        <v>50</v>
      </c>
      <c r="C42" s="18">
        <f>22100</f>
        <v>22100</v>
      </c>
    </row>
    <row r="43" spans="2:5" ht="12" customHeight="1">
      <c r="B43" s="17" t="s">
        <v>51</v>
      </c>
      <c r="C43" s="18">
        <v>6133</v>
      </c>
    </row>
    <row r="44" spans="2:5" s="26" customFormat="1" ht="12" customHeight="1">
      <c r="B44" s="17" t="s">
        <v>46</v>
      </c>
      <c r="C44" s="18">
        <v>14760</v>
      </c>
    </row>
    <row r="45" spans="2:5" ht="12" customHeight="1">
      <c r="B45" s="17" t="s">
        <v>49</v>
      </c>
      <c r="C45" s="18">
        <v>6135</v>
      </c>
    </row>
    <row r="46" spans="2:5" ht="12" customHeight="1">
      <c r="B46" s="17" t="s">
        <v>48</v>
      </c>
      <c r="C46" s="18">
        <v>57982</v>
      </c>
    </row>
    <row r="47" spans="2:5" ht="24.75" customHeight="1">
      <c r="B47" s="12" t="s">
        <v>41</v>
      </c>
      <c r="C47" s="11">
        <f>C13+C15+C18-C17</f>
        <v>-39917.989999999991</v>
      </c>
    </row>
    <row r="48" spans="2:5" ht="26.25" customHeight="1">
      <c r="B48" s="13" t="s">
        <v>42</v>
      </c>
      <c r="C48" s="11">
        <f>C16+C20-C23-C24-C26-C25-C27-C28-C29-C30-C31-C32-C33-C34-C35-C36-C37-C38-C40-C41-C42-C43-C44-C45-C46</f>
        <v>-206021.22</v>
      </c>
    </row>
    <row r="49" spans="2:3" ht="12" customHeight="1">
      <c r="B49" s="14" t="s">
        <v>22</v>
      </c>
      <c r="C49" s="9"/>
    </row>
    <row r="50" spans="2:3" ht="12" customHeight="1">
      <c r="B50" s="9" t="s">
        <v>23</v>
      </c>
      <c r="C50" s="9"/>
    </row>
    <row r="51" spans="2:3" ht="12" customHeight="1">
      <c r="B51" s="14" t="s">
        <v>24</v>
      </c>
      <c r="C51" s="9"/>
    </row>
    <row r="52" spans="2:3" ht="12" customHeight="1">
      <c r="B52" s="25" t="s">
        <v>34</v>
      </c>
      <c r="C52" s="2">
        <f>C48+C13</f>
        <v>-207687.52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2017-04-03T08:07:50Z</dcterms:modified>
</cp:coreProperties>
</file>